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75" windowWidth="8460" windowHeight="6795"/>
  </bookViews>
  <sheets>
    <sheet name="лист" sheetId="7" r:id="rId1"/>
  </sheets>
  <definedNames>
    <definedName name="_xlnm.Print_Area" localSheetId="0">лист!$A$1:$H$43</definedName>
  </definedNames>
  <calcPr calcId="124519" iterate="1"/>
</workbook>
</file>

<file path=xl/calcChain.xml><?xml version="1.0" encoding="utf-8"?>
<calcChain xmlns="http://schemas.openxmlformats.org/spreadsheetml/2006/main">
  <c r="F30" i="7"/>
  <c r="F31"/>
  <c r="F18"/>
  <c r="E12"/>
  <c r="F36"/>
  <c r="F39"/>
  <c r="F40"/>
  <c r="F41"/>
  <c r="F42"/>
  <c r="C26"/>
  <c r="C16"/>
  <c r="C13"/>
  <c r="D26" l="1"/>
  <c r="D16"/>
  <c r="D13"/>
  <c r="E13" s="1"/>
  <c r="E18"/>
  <c r="F21" l="1"/>
  <c r="C20" l="1"/>
  <c r="C38"/>
  <c r="F26" l="1"/>
  <c r="F22"/>
  <c r="F23"/>
  <c r="F24"/>
  <c r="F25"/>
  <c r="F27"/>
  <c r="F28"/>
  <c r="F32"/>
  <c r="F33"/>
  <c r="F34"/>
  <c r="F35"/>
  <c r="D20" l="1"/>
  <c r="E28"/>
  <c r="E29"/>
  <c r="F20" l="1"/>
  <c r="E34"/>
  <c r="F8" l="1"/>
  <c r="F9"/>
  <c r="F10"/>
  <c r="F11"/>
  <c r="F12"/>
  <c r="F13"/>
  <c r="F14"/>
  <c r="F15"/>
  <c r="F16"/>
  <c r="F17"/>
  <c r="D38"/>
  <c r="F38" l="1"/>
  <c r="D43"/>
  <c r="C5"/>
  <c r="C37" s="1"/>
  <c r="C43" l="1"/>
  <c r="D5" l="1"/>
  <c r="D37" s="1"/>
  <c r="F37" s="1"/>
  <c r="F43" l="1"/>
  <c r="E8" l="1"/>
  <c r="F6" l="1"/>
  <c r="F7"/>
  <c r="E6"/>
  <c r="E7"/>
  <c r="E9"/>
  <c r="E10"/>
  <c r="E11"/>
  <c r="E14"/>
  <c r="E15"/>
  <c r="E16"/>
  <c r="E17"/>
  <c r="E19"/>
  <c r="E21"/>
  <c r="E22"/>
  <c r="E23"/>
  <c r="E24"/>
  <c r="E25"/>
  <c r="E26"/>
  <c r="E27"/>
  <c r="E30"/>
  <c r="E31"/>
  <c r="E32"/>
  <c r="E33"/>
  <c r="E35"/>
  <c r="E36"/>
  <c r="E39"/>
  <c r="E40"/>
  <c r="E41"/>
  <c r="E42"/>
  <c r="E20" l="1"/>
  <c r="E38"/>
  <c r="E5"/>
  <c r="F5"/>
  <c r="E37" l="1"/>
  <c r="E43" l="1"/>
</calcChain>
</file>

<file path=xl/sharedStrings.xml><?xml version="1.0" encoding="utf-8"?>
<sst xmlns="http://schemas.openxmlformats.org/spreadsheetml/2006/main" count="51" uniqueCount="50">
  <si>
    <t>Налог на доходы физических лиц</t>
  </si>
  <si>
    <t>Налог на имущество физических лиц</t>
  </si>
  <si>
    <t>Прочие неналоговые доходы</t>
  </si>
  <si>
    <t>Безвозмездные перечисления</t>
  </si>
  <si>
    <t>Единый налог на вмененный доход для отдельных видов деятельности</t>
  </si>
  <si>
    <t>Единый  сельскохозяйственный налог</t>
  </si>
  <si>
    <t>Налоговые доходы</t>
  </si>
  <si>
    <t>Неналоговые доходы</t>
  </si>
  <si>
    <t>Возврат остатков прошлых лет субсидий и субвенций из бюджетов городских округов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</si>
  <si>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</si>
  <si>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 xml:space="preserve">Доходы от перечисления части прибыли, остающейся после уплаты налогов и иных обязательных платежей муниципальных унитарных  предприятий, созданных городскими округами </t>
  </si>
  <si>
    <t>Отклонение</t>
  </si>
  <si>
    <t>Прочие безвозмездные поступления</t>
  </si>
  <si>
    <t xml:space="preserve">из них:                                                                                                                    Безвозмездные поступления от других бюджетов </t>
  </si>
  <si>
    <t>Земельный налог, в т.ч.:</t>
  </si>
  <si>
    <t>Государственная пошлина, в т.ч.:</t>
  </si>
  <si>
    <t>Плата за негативное воздействие на окружающую среду</t>
  </si>
  <si>
    <t>плата за найм жил. помещений</t>
  </si>
  <si>
    <t>по делам, рассматр. в судах общ. юрисдикции</t>
  </si>
  <si>
    <t>Доходы бюджетов городских округов от возврата бюджетными учреждениями и автономными учреждениями  остатков субсидий прошлых лет</t>
  </si>
  <si>
    <t>Акцизы по подакцизным товарам (продукции)</t>
  </si>
  <si>
    <t>Доходы от реализации 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</si>
  <si>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физические лица</t>
  </si>
  <si>
    <t>юридические лица</t>
  </si>
  <si>
    <t>Доходы,  получаемые в виде арендной платы за земельные участки,  государственная собственность на которые 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</si>
  <si>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имущества,находящегося в оперативном  управлении органов управления городских округов  и созданных ими учреждений  (за исключением имущества муниципальных бюджетных и автономных учреждений)</t>
  </si>
  <si>
    <t>Темп роста (%)</t>
  </si>
  <si>
    <t>№ п/п</t>
  </si>
  <si>
    <t>Наименование показателей</t>
  </si>
  <si>
    <t>Доходы от продажи земельных участков, находящихся в государственной и муниципальной собственности</t>
  </si>
  <si>
    <t>Итого налоговые и неналоговые доходы</t>
  </si>
  <si>
    <t>Всего доходов</t>
  </si>
  <si>
    <t>Доходы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</si>
  <si>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Штрафные санкции, возмещение ущерба</t>
  </si>
  <si>
    <t>(тыс. рублей)</t>
  </si>
  <si>
    <t>Прочие поступления от использования  имущества, находящегося в собственности городских округов, в т.ч.:</t>
  </si>
  <si>
    <t>Задолженность и перерасчеты по отмененным налогам, сборам и иным обязательным платежам</t>
  </si>
  <si>
    <t>13</t>
  </si>
  <si>
    <t>Налог, взимаемый в связи с применением упрощенной системы налогообложения</t>
  </si>
  <si>
    <t>Приложение 2</t>
  </si>
  <si>
    <t>Административные платежи и сборы</t>
  </si>
  <si>
    <t>плата по договорам  на установку и эксплуатацию рекламной конструкции</t>
  </si>
  <si>
    <t>плата за предоставление права на размещ. и эксп. нестац. торгового объекта и плата за право заключения договора на установку и эксплуатацию рекламной конструкции</t>
  </si>
  <si>
    <t>Доходы от оказания платных услуг (работ) и компенсации затрат государства</t>
  </si>
  <si>
    <t>за выдачу разрешения на уст. рекламной конструкции</t>
  </si>
  <si>
    <t>Налог, взимаемый в связи с применением патентной системы налогообложения</t>
  </si>
  <si>
    <t xml:space="preserve">Сравнительный анализ поступления доходов в бюджет города Ставрополя за 9 месяцев 2023-2024 гг.                                                                                                                                 </t>
  </si>
  <si>
    <t>Поступило за                            9 месяцев       2023 года</t>
  </si>
  <si>
    <t>Поступило за                    9 месяцев        2024 года</t>
  </si>
  <si>
    <t>-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</si>
</sst>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Arial Cyr"/>
      <charset val="204"/>
    </font>
    <font>
      <i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/>
    <xf numFmtId="0" fontId="2" fillId="0" borderId="0" xfId="0" applyFont="1" applyFill="1"/>
    <xf numFmtId="3" fontId="5" fillId="0" borderId="1" xfId="0" applyNumberFormat="1" applyFont="1" applyFill="1" applyBorder="1"/>
    <xf numFmtId="164" fontId="5" fillId="0" borderId="13" xfId="0" applyNumberFormat="1" applyFont="1" applyFill="1" applyBorder="1"/>
    <xf numFmtId="3" fontId="6" fillId="2" borderId="2" xfId="0" applyNumberFormat="1" applyFont="1" applyFill="1" applyBorder="1"/>
    <xf numFmtId="3" fontId="6" fillId="0" borderId="1" xfId="0" applyNumberFormat="1" applyFont="1" applyFill="1" applyBorder="1"/>
    <xf numFmtId="164" fontId="6" fillId="0" borderId="13" xfId="0" applyNumberFormat="1" applyFont="1" applyFill="1" applyBorder="1"/>
    <xf numFmtId="3" fontId="6" fillId="0" borderId="2" xfId="0" applyNumberFormat="1" applyFont="1" applyFill="1" applyBorder="1"/>
    <xf numFmtId="3" fontId="7" fillId="2" borderId="2" xfId="0" applyNumberFormat="1" applyFont="1" applyFill="1" applyBorder="1"/>
    <xf numFmtId="3" fontId="7" fillId="0" borderId="1" xfId="0" applyNumberFormat="1" applyFont="1" applyFill="1" applyBorder="1"/>
    <xf numFmtId="3" fontId="7" fillId="0" borderId="2" xfId="0" applyNumberFormat="1" applyFont="1" applyFill="1" applyBorder="1"/>
    <xf numFmtId="3" fontId="5" fillId="0" borderId="2" xfId="0" applyNumberFormat="1" applyFont="1" applyFill="1" applyBorder="1"/>
    <xf numFmtId="3" fontId="5" fillId="0" borderId="4" xfId="0" applyNumberFormat="1" applyFont="1" applyFill="1" applyBorder="1"/>
    <xf numFmtId="3" fontId="5" fillId="0" borderId="5" xfId="0" applyNumberFormat="1" applyFont="1" applyFill="1" applyBorder="1"/>
    <xf numFmtId="0" fontId="4" fillId="0" borderId="0" xfId="0" applyFont="1" applyFill="1"/>
    <xf numFmtId="0" fontId="3" fillId="0" borderId="0" xfId="0" applyFont="1" applyFill="1"/>
    <xf numFmtId="0" fontId="1" fillId="0" borderId="0" xfId="0" applyFont="1" applyFill="1" applyAlignment="1">
      <alignment wrapText="1"/>
    </xf>
    <xf numFmtId="164" fontId="5" fillId="0" borderId="15" xfId="0" applyNumberFormat="1" applyFont="1" applyFill="1" applyBorder="1"/>
    <xf numFmtId="164" fontId="7" fillId="0" borderId="13" xfId="0" applyNumberFormat="1" applyFont="1" applyFill="1" applyBorder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wrapText="1"/>
    </xf>
    <xf numFmtId="0" fontId="6" fillId="0" borderId="0" xfId="0" applyFont="1" applyFill="1"/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4" fontId="6" fillId="0" borderId="8" xfId="0" applyNumberFormat="1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14" fontId="6" fillId="0" borderId="6" xfId="0" applyNumberFormat="1" applyFont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wrapText="1"/>
    </xf>
    <xf numFmtId="0" fontId="9" fillId="0" borderId="9" xfId="0" applyFont="1" applyFill="1" applyBorder="1" applyAlignment="1">
      <alignment horizontal="center"/>
    </xf>
    <xf numFmtId="0" fontId="9" fillId="0" borderId="2" xfId="0" applyFont="1" applyFill="1" applyBorder="1" applyAlignment="1">
      <alignment wrapText="1"/>
    </xf>
    <xf numFmtId="0" fontId="12" fillId="0" borderId="2" xfId="0" applyFont="1" applyFill="1" applyBorder="1" applyAlignment="1">
      <alignment wrapText="1"/>
    </xf>
    <xf numFmtId="0" fontId="10" fillId="0" borderId="9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wrapText="1"/>
    </xf>
    <xf numFmtId="49" fontId="9" fillId="0" borderId="9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wrapText="1"/>
    </xf>
    <xf numFmtId="0" fontId="9" fillId="2" borderId="2" xfId="0" applyFont="1" applyFill="1" applyBorder="1" applyAlignment="1">
      <alignment wrapText="1"/>
    </xf>
    <xf numFmtId="0" fontId="9" fillId="0" borderId="2" xfId="0" applyFont="1" applyFill="1" applyBorder="1" applyAlignment="1">
      <alignment vertical="top" wrapText="1"/>
    </xf>
    <xf numFmtId="0" fontId="1" fillId="0" borderId="0" xfId="0" applyFont="1" applyFill="1" applyAlignment="1">
      <alignment vertical="top"/>
    </xf>
    <xf numFmtId="0" fontId="12" fillId="0" borderId="2" xfId="0" applyFont="1" applyFill="1" applyBorder="1" applyAlignment="1">
      <alignment vertical="top" wrapText="1"/>
    </xf>
    <xf numFmtId="0" fontId="6" fillId="0" borderId="0" xfId="0" applyFont="1" applyFill="1" applyBorder="1" applyAlignment="1">
      <alignment horizontal="right"/>
    </xf>
    <xf numFmtId="0" fontId="8" fillId="0" borderId="0" xfId="0" applyFont="1" applyAlignment="1">
      <alignment horizontal="center"/>
    </xf>
    <xf numFmtId="14" fontId="6" fillId="0" borderId="0" xfId="0" applyNumberFormat="1" applyFont="1" applyBorder="1" applyAlignment="1">
      <alignment horizontal="center" vertical="center" wrapText="1"/>
    </xf>
    <xf numFmtId="164" fontId="5" fillId="0" borderId="0" xfId="0" applyNumberFormat="1" applyFont="1" applyFill="1" applyBorder="1"/>
    <xf numFmtId="164" fontId="6" fillId="0" borderId="0" xfId="0" applyNumberFormat="1" applyFont="1" applyFill="1" applyBorder="1"/>
    <xf numFmtId="164" fontId="7" fillId="0" borderId="0" xfId="0" applyNumberFormat="1" applyFont="1" applyFill="1" applyBorder="1"/>
    <xf numFmtId="164" fontId="7" fillId="0" borderId="0" xfId="0" applyNumberFormat="1" applyFont="1" applyFill="1" applyBorder="1" applyAlignment="1">
      <alignment horizontal="right"/>
    </xf>
    <xf numFmtId="164" fontId="6" fillId="0" borderId="0" xfId="0" applyNumberFormat="1" applyFont="1" applyFill="1" applyBorder="1" applyAlignment="1">
      <alignment horizontal="right"/>
    </xf>
    <xf numFmtId="0" fontId="9" fillId="0" borderId="9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right"/>
    </xf>
    <xf numFmtId="0" fontId="6" fillId="0" borderId="0" xfId="0" applyFont="1" applyFill="1" applyBorder="1" applyAlignment="1">
      <alignment horizontal="right"/>
    </xf>
    <xf numFmtId="0" fontId="5" fillId="0" borderId="0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9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 wrapText="1"/>
    </xf>
    <xf numFmtId="0" fontId="10" fillId="0" borderId="5" xfId="0" applyFont="1" applyFill="1" applyBorder="1" applyAlignment="1">
      <alignment horizontal="left" wrapText="1"/>
    </xf>
    <xf numFmtId="0" fontId="9" fillId="0" borderId="10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0" fillId="0" borderId="9" xfId="0" applyFont="1" applyFill="1" applyBorder="1" applyAlignment="1">
      <alignment horizontal="left" wrapText="1"/>
    </xf>
    <xf numFmtId="0" fontId="10" fillId="0" borderId="2" xfId="0" applyFont="1" applyFill="1" applyBorder="1" applyAlignment="1">
      <alignment horizontal="left" wrapText="1"/>
    </xf>
    <xf numFmtId="0" fontId="6" fillId="0" borderId="14" xfId="0" applyFont="1" applyFill="1" applyBorder="1" applyAlignment="1">
      <alignment horizontal="right"/>
    </xf>
    <xf numFmtId="0" fontId="9" fillId="0" borderId="11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N45"/>
  <sheetViews>
    <sheetView tabSelected="1" workbookViewId="0">
      <selection activeCell="D40" sqref="D40"/>
    </sheetView>
  </sheetViews>
  <sheetFormatPr defaultColWidth="9.140625" defaultRowHeight="12.75"/>
  <cols>
    <col min="1" max="1" width="4.42578125" style="3" customWidth="1"/>
    <col min="2" max="2" width="72.28515625" style="2" customWidth="1"/>
    <col min="3" max="3" width="14.28515625" style="4" customWidth="1"/>
    <col min="4" max="4" width="14" style="4" customWidth="1"/>
    <col min="5" max="5" width="12.7109375" style="4" customWidth="1"/>
    <col min="6" max="6" width="10" style="4" customWidth="1"/>
    <col min="7" max="8" width="4.140625" style="4" customWidth="1"/>
    <col min="9" max="16384" width="9.140625" style="4"/>
  </cols>
  <sheetData>
    <row r="1" spans="1:222" ht="15.75">
      <c r="A1" s="23"/>
      <c r="B1" s="24"/>
      <c r="C1" s="25"/>
      <c r="D1" s="25"/>
      <c r="E1" s="58" t="s">
        <v>39</v>
      </c>
      <c r="F1" s="58"/>
      <c r="G1" s="46"/>
    </row>
    <row r="2" spans="1:222" ht="19.5" customHeight="1">
      <c r="A2" s="59" t="s">
        <v>46</v>
      </c>
      <c r="B2" s="60"/>
      <c r="C2" s="60"/>
      <c r="D2" s="60"/>
      <c r="E2" s="60"/>
      <c r="F2" s="60"/>
      <c r="G2" s="47"/>
    </row>
    <row r="3" spans="1:222" ht="20.25" customHeight="1" thickBot="1">
      <c r="A3" s="23"/>
      <c r="B3" s="24"/>
      <c r="C3" s="25"/>
      <c r="D3" s="25"/>
      <c r="E3" s="70" t="s">
        <v>34</v>
      </c>
      <c r="F3" s="70"/>
      <c r="G3" s="46"/>
    </row>
    <row r="4" spans="1:222" ht="62.25" customHeight="1">
      <c r="A4" s="26" t="s">
        <v>27</v>
      </c>
      <c r="B4" s="27" t="s">
        <v>28</v>
      </c>
      <c r="C4" s="28" t="s">
        <v>47</v>
      </c>
      <c r="D4" s="29" t="s">
        <v>48</v>
      </c>
      <c r="E4" s="30" t="s">
        <v>11</v>
      </c>
      <c r="F4" s="31" t="s">
        <v>26</v>
      </c>
      <c r="G4" s="48"/>
    </row>
    <row r="5" spans="1:222" s="1" customFormat="1" ht="17.45" customHeight="1">
      <c r="A5" s="32"/>
      <c r="B5" s="33" t="s">
        <v>6</v>
      </c>
      <c r="C5" s="6">
        <f>C6+C7+C8+C9+C10+C11+C12+C13+C16+C19</f>
        <v>3468191</v>
      </c>
      <c r="D5" s="6">
        <f>D6+D7+D8+D9+D10+D11+D12+D13+D16+D19</f>
        <v>4652248</v>
      </c>
      <c r="E5" s="6">
        <f>D5-C5</f>
        <v>1184057</v>
      </c>
      <c r="F5" s="7">
        <f>D5/C5*100</f>
        <v>134.14047842232449</v>
      </c>
      <c r="G5" s="49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</row>
    <row r="6" spans="1:222" ht="15.75">
      <c r="A6" s="34">
        <v>1</v>
      </c>
      <c r="B6" s="35" t="s">
        <v>0</v>
      </c>
      <c r="C6" s="8">
        <v>2479944</v>
      </c>
      <c r="D6" s="8">
        <v>3058869</v>
      </c>
      <c r="E6" s="9">
        <f t="shared" ref="E6:E43" si="0">D6-C6</f>
        <v>578925</v>
      </c>
      <c r="F6" s="10">
        <f t="shared" ref="F6:F43" si="1">D6/C6*100</f>
        <v>123.3442771288384</v>
      </c>
      <c r="G6" s="50"/>
    </row>
    <row r="7" spans="1:222" ht="15.75">
      <c r="A7" s="34">
        <v>2</v>
      </c>
      <c r="B7" s="35" t="s">
        <v>20</v>
      </c>
      <c r="C7" s="8">
        <v>22177</v>
      </c>
      <c r="D7" s="8">
        <v>22395</v>
      </c>
      <c r="E7" s="9">
        <f t="shared" si="0"/>
        <v>218</v>
      </c>
      <c r="F7" s="10">
        <f t="shared" si="1"/>
        <v>100.98300040582586</v>
      </c>
      <c r="G7" s="50"/>
    </row>
    <row r="8" spans="1:222" ht="16.5" customHeight="1">
      <c r="A8" s="34">
        <v>3</v>
      </c>
      <c r="B8" s="43" t="s">
        <v>38</v>
      </c>
      <c r="C8" s="8">
        <v>506902</v>
      </c>
      <c r="D8" s="8">
        <v>752450</v>
      </c>
      <c r="E8" s="9">
        <f t="shared" si="0"/>
        <v>245548</v>
      </c>
      <c r="F8" s="10">
        <f t="shared" si="1"/>
        <v>148.44092151934694</v>
      </c>
      <c r="G8" s="50"/>
      <c r="I8" s="44"/>
    </row>
    <row r="9" spans="1:222" ht="18.600000000000001" customHeight="1">
      <c r="A9" s="54">
        <v>4</v>
      </c>
      <c r="B9" s="35" t="s">
        <v>4</v>
      </c>
      <c r="C9" s="8">
        <v>-5431</v>
      </c>
      <c r="D9" s="8">
        <v>393</v>
      </c>
      <c r="E9" s="9">
        <f t="shared" si="0"/>
        <v>5824</v>
      </c>
      <c r="F9" s="10">
        <f t="shared" si="1"/>
        <v>-7.2362364205487015</v>
      </c>
      <c r="G9" s="50"/>
    </row>
    <row r="10" spans="1:222" ht="15.75">
      <c r="A10" s="54">
        <v>5</v>
      </c>
      <c r="B10" s="35" t="s">
        <v>5</v>
      </c>
      <c r="C10" s="8">
        <v>10018</v>
      </c>
      <c r="D10" s="8">
        <v>16030</v>
      </c>
      <c r="E10" s="9">
        <f t="shared" si="0"/>
        <v>6012</v>
      </c>
      <c r="F10" s="10">
        <f t="shared" si="1"/>
        <v>160.01197843881013</v>
      </c>
      <c r="G10" s="50"/>
    </row>
    <row r="11" spans="1:222" ht="15.6" customHeight="1">
      <c r="A11" s="54">
        <v>6</v>
      </c>
      <c r="B11" s="35" t="s">
        <v>45</v>
      </c>
      <c r="C11" s="8">
        <v>66382</v>
      </c>
      <c r="D11" s="8">
        <v>169897</v>
      </c>
      <c r="E11" s="9">
        <f t="shared" si="0"/>
        <v>103515</v>
      </c>
      <c r="F11" s="10">
        <f t="shared" si="1"/>
        <v>255.93835678346539</v>
      </c>
      <c r="G11" s="50"/>
    </row>
    <row r="12" spans="1:222" ht="15.75">
      <c r="A12" s="54">
        <v>7</v>
      </c>
      <c r="B12" s="35" t="s">
        <v>1</v>
      </c>
      <c r="C12" s="8">
        <v>100016</v>
      </c>
      <c r="D12" s="8">
        <v>243780</v>
      </c>
      <c r="E12" s="9">
        <f t="shared" si="0"/>
        <v>143764</v>
      </c>
      <c r="F12" s="10">
        <f t="shared" si="1"/>
        <v>243.74100143976963</v>
      </c>
      <c r="G12" s="50"/>
    </row>
    <row r="13" spans="1:222" ht="15.75">
      <c r="A13" s="65">
        <v>8</v>
      </c>
      <c r="B13" s="35" t="s">
        <v>14</v>
      </c>
      <c r="C13" s="8">
        <f t="shared" ref="C13" si="2">C14+C15</f>
        <v>213597</v>
      </c>
      <c r="D13" s="8">
        <f>D14+D15</f>
        <v>297739</v>
      </c>
      <c r="E13" s="9">
        <f t="shared" si="0"/>
        <v>84142</v>
      </c>
      <c r="F13" s="10">
        <f t="shared" si="1"/>
        <v>139.39287536809974</v>
      </c>
      <c r="G13" s="50"/>
    </row>
    <row r="14" spans="1:222" s="19" customFormat="1" ht="15" customHeight="1">
      <c r="A14" s="66"/>
      <c r="B14" s="36" t="s">
        <v>23</v>
      </c>
      <c r="C14" s="12">
        <v>191817</v>
      </c>
      <c r="D14" s="12">
        <v>238838</v>
      </c>
      <c r="E14" s="13">
        <f t="shared" si="0"/>
        <v>47021</v>
      </c>
      <c r="F14" s="22">
        <f t="shared" si="1"/>
        <v>124.51346856639401</v>
      </c>
      <c r="G14" s="51"/>
    </row>
    <row r="15" spans="1:222" s="19" customFormat="1" ht="15.75">
      <c r="A15" s="67"/>
      <c r="B15" s="36" t="s">
        <v>22</v>
      </c>
      <c r="C15" s="12">
        <v>21780</v>
      </c>
      <c r="D15" s="12">
        <v>58901</v>
      </c>
      <c r="E15" s="13">
        <f t="shared" si="0"/>
        <v>37121</v>
      </c>
      <c r="F15" s="22">
        <f t="shared" si="1"/>
        <v>270.4361799816345</v>
      </c>
      <c r="G15" s="51"/>
    </row>
    <row r="16" spans="1:222" ht="15.75">
      <c r="A16" s="65">
        <v>9</v>
      </c>
      <c r="B16" s="35" t="s">
        <v>15</v>
      </c>
      <c r="C16" s="8">
        <f>C17+C18</f>
        <v>74586</v>
      </c>
      <c r="D16" s="8">
        <f t="shared" ref="D16" si="3">D17+D18</f>
        <v>90695</v>
      </c>
      <c r="E16" s="9">
        <f t="shared" si="0"/>
        <v>16109</v>
      </c>
      <c r="F16" s="10">
        <f t="shared" si="1"/>
        <v>121.5978870029228</v>
      </c>
      <c r="G16" s="50"/>
    </row>
    <row r="17" spans="1:222" s="18" customFormat="1" ht="15.75">
      <c r="A17" s="71"/>
      <c r="B17" s="36" t="s">
        <v>18</v>
      </c>
      <c r="C17" s="12">
        <v>74581</v>
      </c>
      <c r="D17" s="12">
        <v>90650</v>
      </c>
      <c r="E17" s="13">
        <f t="shared" si="0"/>
        <v>16069</v>
      </c>
      <c r="F17" s="22">
        <f t="shared" si="1"/>
        <v>121.5457019884421</v>
      </c>
      <c r="G17" s="51"/>
    </row>
    <row r="18" spans="1:222" s="18" customFormat="1" ht="15.75">
      <c r="A18" s="72"/>
      <c r="B18" s="36" t="s">
        <v>44</v>
      </c>
      <c r="C18" s="12">
        <v>5</v>
      </c>
      <c r="D18" s="12">
        <v>45</v>
      </c>
      <c r="E18" s="13">
        <f t="shared" si="0"/>
        <v>40</v>
      </c>
      <c r="F18" s="22">
        <f t="shared" si="1"/>
        <v>900</v>
      </c>
      <c r="G18" s="52"/>
    </row>
    <row r="19" spans="1:222" ht="30">
      <c r="A19" s="54">
        <v>10</v>
      </c>
      <c r="B19" s="35" t="s">
        <v>36</v>
      </c>
      <c r="C19" s="8">
        <v>0</v>
      </c>
      <c r="D19" s="8">
        <v>0</v>
      </c>
      <c r="E19" s="9">
        <f t="shared" si="0"/>
        <v>0</v>
      </c>
      <c r="F19" s="57" t="s">
        <v>49</v>
      </c>
      <c r="G19" s="53"/>
    </row>
    <row r="20" spans="1:222" s="1" customFormat="1" ht="16.899999999999999" customHeight="1">
      <c r="A20" s="37"/>
      <c r="B20" s="38" t="s">
        <v>7</v>
      </c>
      <c r="C20" s="15">
        <f>C21+C22+C23+C24+C25+C26+C30+C31+C32+C33+C35+C36+C34</f>
        <v>681926</v>
      </c>
      <c r="D20" s="15">
        <f>D21+D22+D23+D24+D25+D26+D30+D31+D32+D33+D35+D36+D34</f>
        <v>603344</v>
      </c>
      <c r="E20" s="15">
        <f>E21+E22+E23+E24+E25+E26+E30+E31+E32+E33+E35+E36+E34</f>
        <v>-78582</v>
      </c>
      <c r="F20" s="7">
        <f t="shared" si="1"/>
        <v>88.476462255435337</v>
      </c>
      <c r="G20" s="49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</row>
    <row r="21" spans="1:222" ht="42" customHeight="1">
      <c r="A21" s="54">
        <v>11</v>
      </c>
      <c r="B21" s="35" t="s">
        <v>9</v>
      </c>
      <c r="C21" s="11">
        <v>1989</v>
      </c>
      <c r="D21" s="11">
        <v>4791</v>
      </c>
      <c r="E21" s="9">
        <f t="shared" si="0"/>
        <v>2802</v>
      </c>
      <c r="F21" s="10">
        <f t="shared" si="1"/>
        <v>240.87481146304674</v>
      </c>
      <c r="G21" s="50"/>
    </row>
    <row r="22" spans="1:222" ht="60" customHeight="1">
      <c r="A22" s="54">
        <v>12</v>
      </c>
      <c r="B22" s="35" t="s">
        <v>24</v>
      </c>
      <c r="C22" s="11">
        <v>329821</v>
      </c>
      <c r="D22" s="11">
        <v>354231</v>
      </c>
      <c r="E22" s="9">
        <f t="shared" si="0"/>
        <v>24410</v>
      </c>
      <c r="F22" s="10">
        <f t="shared" si="1"/>
        <v>107.40098417020141</v>
      </c>
      <c r="G22" s="50"/>
    </row>
    <row r="23" spans="1:222" ht="63.75" customHeight="1">
      <c r="A23" s="39" t="s">
        <v>37</v>
      </c>
      <c r="B23" s="40" t="s">
        <v>32</v>
      </c>
      <c r="C23" s="8">
        <v>19632</v>
      </c>
      <c r="D23" s="8">
        <v>14924</v>
      </c>
      <c r="E23" s="9">
        <f t="shared" si="0"/>
        <v>-4708</v>
      </c>
      <c r="F23" s="10">
        <f t="shared" si="1"/>
        <v>76.018744906275472</v>
      </c>
      <c r="G23" s="50"/>
    </row>
    <row r="24" spans="1:222" ht="48.75" customHeight="1">
      <c r="A24" s="55">
        <v>14</v>
      </c>
      <c r="B24" s="43" t="s">
        <v>25</v>
      </c>
      <c r="C24" s="11">
        <v>39306</v>
      </c>
      <c r="D24" s="11">
        <v>37729</v>
      </c>
      <c r="E24" s="9">
        <f t="shared" si="0"/>
        <v>-1577</v>
      </c>
      <c r="F24" s="10">
        <f t="shared" si="1"/>
        <v>95.987889889584295</v>
      </c>
      <c r="G24" s="50"/>
    </row>
    <row r="25" spans="1:222" ht="44.25" customHeight="1">
      <c r="A25" s="56">
        <v>16</v>
      </c>
      <c r="B25" s="35" t="s">
        <v>10</v>
      </c>
      <c r="C25" s="11">
        <v>3827</v>
      </c>
      <c r="D25" s="11">
        <v>4869</v>
      </c>
      <c r="E25" s="9">
        <f t="shared" si="0"/>
        <v>1042</v>
      </c>
      <c r="F25" s="10">
        <f t="shared" si="1"/>
        <v>127.22759341520774</v>
      </c>
      <c r="G25" s="50"/>
    </row>
    <row r="26" spans="1:222" ht="26.25" customHeight="1">
      <c r="A26" s="65">
        <v>17</v>
      </c>
      <c r="B26" s="35" t="s">
        <v>35</v>
      </c>
      <c r="C26" s="8">
        <f>C27+C28+C29</f>
        <v>3329</v>
      </c>
      <c r="D26" s="8">
        <f>D27+D28+D29</f>
        <v>12179</v>
      </c>
      <c r="E26" s="9">
        <f t="shared" si="0"/>
        <v>8850</v>
      </c>
      <c r="F26" s="10">
        <f t="shared" si="1"/>
        <v>365.84559927906281</v>
      </c>
      <c r="G26" s="50"/>
    </row>
    <row r="27" spans="1:222" s="18" customFormat="1" ht="16.5" customHeight="1">
      <c r="A27" s="71"/>
      <c r="B27" s="45" t="s">
        <v>41</v>
      </c>
      <c r="C27" s="14">
        <v>1220</v>
      </c>
      <c r="D27" s="14">
        <v>1185</v>
      </c>
      <c r="E27" s="13">
        <f t="shared" si="0"/>
        <v>-35</v>
      </c>
      <c r="F27" s="22">
        <f t="shared" si="1"/>
        <v>97.131147540983605</v>
      </c>
      <c r="G27" s="51"/>
    </row>
    <row r="28" spans="1:222" s="18" customFormat="1" ht="15.6" customHeight="1">
      <c r="A28" s="71"/>
      <c r="B28" s="36" t="s">
        <v>17</v>
      </c>
      <c r="C28" s="14">
        <v>2109</v>
      </c>
      <c r="D28" s="14">
        <v>2625</v>
      </c>
      <c r="E28" s="13">
        <f t="shared" si="0"/>
        <v>516</v>
      </c>
      <c r="F28" s="22">
        <f t="shared" si="1"/>
        <v>124.46657183499288</v>
      </c>
      <c r="G28" s="51"/>
    </row>
    <row r="29" spans="1:222" s="18" customFormat="1" ht="42" customHeight="1">
      <c r="A29" s="67"/>
      <c r="B29" s="36" t="s">
        <v>42</v>
      </c>
      <c r="C29" s="14">
        <v>0</v>
      </c>
      <c r="D29" s="14">
        <v>8369</v>
      </c>
      <c r="E29" s="13">
        <f t="shared" si="0"/>
        <v>8369</v>
      </c>
      <c r="F29" s="57" t="s">
        <v>49</v>
      </c>
      <c r="G29" s="52"/>
    </row>
    <row r="30" spans="1:222" ht="15" customHeight="1">
      <c r="A30" s="54">
        <v>18</v>
      </c>
      <c r="B30" s="35" t="s">
        <v>16</v>
      </c>
      <c r="C30" s="11">
        <v>1567</v>
      </c>
      <c r="D30" s="11">
        <v>1930</v>
      </c>
      <c r="E30" s="9">
        <f t="shared" si="0"/>
        <v>363</v>
      </c>
      <c r="F30" s="22">
        <f t="shared" si="1"/>
        <v>123.16528398213147</v>
      </c>
      <c r="G30" s="50"/>
    </row>
    <row r="31" spans="1:222" ht="14.25" customHeight="1">
      <c r="A31" s="54">
        <v>19</v>
      </c>
      <c r="B31" s="35" t="s">
        <v>43</v>
      </c>
      <c r="C31" s="8">
        <v>39739</v>
      </c>
      <c r="D31" s="8">
        <v>28120</v>
      </c>
      <c r="E31" s="9">
        <f t="shared" si="0"/>
        <v>-11619</v>
      </c>
      <c r="F31" s="22">
        <f t="shared" si="1"/>
        <v>70.761720224464625</v>
      </c>
      <c r="G31" s="50"/>
    </row>
    <row r="32" spans="1:222" ht="60.75" customHeight="1">
      <c r="A32" s="54">
        <v>20</v>
      </c>
      <c r="B32" s="43" t="s">
        <v>21</v>
      </c>
      <c r="C32" s="11">
        <v>18284</v>
      </c>
      <c r="D32" s="11">
        <v>16065</v>
      </c>
      <c r="E32" s="9">
        <f t="shared" si="0"/>
        <v>-2219</v>
      </c>
      <c r="F32" s="10">
        <f t="shared" si="1"/>
        <v>87.863705972434914</v>
      </c>
      <c r="G32" s="50"/>
    </row>
    <row r="33" spans="1:222" ht="26.25" customHeight="1">
      <c r="A33" s="54">
        <v>21</v>
      </c>
      <c r="B33" s="35" t="s">
        <v>29</v>
      </c>
      <c r="C33" s="11">
        <v>129610</v>
      </c>
      <c r="D33" s="11">
        <v>104173</v>
      </c>
      <c r="E33" s="9">
        <f t="shared" si="0"/>
        <v>-25437</v>
      </c>
      <c r="F33" s="10">
        <f t="shared" si="1"/>
        <v>80.374199521641856</v>
      </c>
      <c r="G33" s="50"/>
    </row>
    <row r="34" spans="1:222" ht="15.75">
      <c r="A34" s="55">
        <v>22</v>
      </c>
      <c r="B34" s="35" t="s">
        <v>40</v>
      </c>
      <c r="C34" s="11">
        <v>8167</v>
      </c>
      <c r="D34" s="11">
        <v>0</v>
      </c>
      <c r="E34" s="9">
        <f t="shared" si="0"/>
        <v>-8167</v>
      </c>
      <c r="F34" s="10">
        <f t="shared" si="1"/>
        <v>0</v>
      </c>
      <c r="G34" s="50"/>
    </row>
    <row r="35" spans="1:222" ht="15" customHeight="1">
      <c r="A35" s="56">
        <v>23</v>
      </c>
      <c r="B35" s="35" t="s">
        <v>33</v>
      </c>
      <c r="C35" s="11">
        <v>79048</v>
      </c>
      <c r="D35" s="11">
        <v>19691</v>
      </c>
      <c r="E35" s="9">
        <f t="shared" si="0"/>
        <v>-59357</v>
      </c>
      <c r="F35" s="10">
        <f t="shared" si="1"/>
        <v>24.910181155753467</v>
      </c>
      <c r="G35" s="50"/>
    </row>
    <row r="36" spans="1:222" ht="15" customHeight="1">
      <c r="A36" s="54">
        <v>24</v>
      </c>
      <c r="B36" s="35" t="s">
        <v>2</v>
      </c>
      <c r="C36" s="11">
        <v>7607</v>
      </c>
      <c r="D36" s="11">
        <v>4642</v>
      </c>
      <c r="E36" s="9">
        <f t="shared" si="0"/>
        <v>-2965</v>
      </c>
      <c r="F36" s="10">
        <f t="shared" si="1"/>
        <v>61.02274221112134</v>
      </c>
      <c r="G36" s="50"/>
    </row>
    <row r="37" spans="1:222" s="1" customFormat="1" ht="15.75">
      <c r="A37" s="68" t="s">
        <v>30</v>
      </c>
      <c r="B37" s="69"/>
      <c r="C37" s="15">
        <f>C5+C20</f>
        <v>4150117</v>
      </c>
      <c r="D37" s="15">
        <f>D5+D20</f>
        <v>5255592</v>
      </c>
      <c r="E37" s="6">
        <f t="shared" si="0"/>
        <v>1105475</v>
      </c>
      <c r="F37" s="7">
        <f t="shared" si="1"/>
        <v>126.63720083072356</v>
      </c>
      <c r="G37" s="49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</row>
    <row r="38" spans="1:222" s="5" customFormat="1" ht="15.75">
      <c r="A38" s="61">
        <v>25</v>
      </c>
      <c r="B38" s="41" t="s">
        <v>3</v>
      </c>
      <c r="C38" s="15">
        <f>C39+C40+C41+C42</f>
        <v>8617070</v>
      </c>
      <c r="D38" s="15">
        <f>D39+D40+D41+D42</f>
        <v>8649128</v>
      </c>
      <c r="E38" s="6">
        <f t="shared" si="0"/>
        <v>32058</v>
      </c>
      <c r="F38" s="7">
        <f t="shared" si="1"/>
        <v>100.37202900753968</v>
      </c>
      <c r="G38" s="49"/>
    </row>
    <row r="39" spans="1:222" ht="26.25" customHeight="1">
      <c r="A39" s="61"/>
      <c r="B39" s="35" t="s">
        <v>13</v>
      </c>
      <c r="C39" s="11">
        <v>8692524</v>
      </c>
      <c r="D39" s="11">
        <v>8681726</v>
      </c>
      <c r="E39" s="9">
        <f t="shared" si="0"/>
        <v>-10798</v>
      </c>
      <c r="F39" s="10">
        <f t="shared" si="1"/>
        <v>99.875778312490141</v>
      </c>
      <c r="G39" s="50"/>
    </row>
    <row r="40" spans="1:222" ht="15" customHeight="1">
      <c r="A40" s="61"/>
      <c r="B40" s="42" t="s">
        <v>12</v>
      </c>
      <c r="C40" s="11">
        <v>44</v>
      </c>
      <c r="D40" s="11">
        <v>0</v>
      </c>
      <c r="E40" s="9">
        <f t="shared" si="0"/>
        <v>-44</v>
      </c>
      <c r="F40" s="10">
        <f t="shared" si="1"/>
        <v>0</v>
      </c>
      <c r="G40" s="50"/>
    </row>
    <row r="41" spans="1:222" ht="27" customHeight="1">
      <c r="A41" s="61"/>
      <c r="B41" s="42" t="s">
        <v>19</v>
      </c>
      <c r="C41" s="11">
        <v>3463</v>
      </c>
      <c r="D41" s="11">
        <v>1299</v>
      </c>
      <c r="E41" s="9">
        <f t="shared" si="0"/>
        <v>-2164</v>
      </c>
      <c r="F41" s="10">
        <f t="shared" si="1"/>
        <v>37.510828761189721</v>
      </c>
      <c r="G41" s="50"/>
    </row>
    <row r="42" spans="1:222" ht="28.5" customHeight="1">
      <c r="A42" s="62"/>
      <c r="B42" s="35" t="s">
        <v>8</v>
      </c>
      <c r="C42" s="11">
        <v>-78961</v>
      </c>
      <c r="D42" s="11">
        <v>-33897</v>
      </c>
      <c r="E42" s="9">
        <f t="shared" si="0"/>
        <v>45064</v>
      </c>
      <c r="F42" s="10">
        <f t="shared" si="1"/>
        <v>42.928787629336</v>
      </c>
      <c r="G42" s="50"/>
    </row>
    <row r="43" spans="1:222" s="5" customFormat="1" ht="16.5" customHeight="1" thickBot="1">
      <c r="A43" s="63" t="s">
        <v>31</v>
      </c>
      <c r="B43" s="64"/>
      <c r="C43" s="16">
        <f>C37+C38</f>
        <v>12767187</v>
      </c>
      <c r="D43" s="16">
        <f>D37+D38</f>
        <v>13904720</v>
      </c>
      <c r="E43" s="17">
        <f t="shared" si="0"/>
        <v>1137533</v>
      </c>
      <c r="F43" s="21">
        <f t="shared" si="1"/>
        <v>108.90981701764062</v>
      </c>
      <c r="G43" s="49"/>
    </row>
    <row r="44" spans="1:222" ht="14.25" customHeight="1">
      <c r="B44" s="20"/>
    </row>
    <row r="45" spans="1:222" ht="12" customHeight="1">
      <c r="B45" s="20"/>
    </row>
  </sheetData>
  <mergeCells count="9">
    <mergeCell ref="E1:F1"/>
    <mergeCell ref="A2:F2"/>
    <mergeCell ref="A38:A42"/>
    <mergeCell ref="A43:B43"/>
    <mergeCell ref="A13:A15"/>
    <mergeCell ref="A37:B37"/>
    <mergeCell ref="E3:F3"/>
    <mergeCell ref="A26:A29"/>
    <mergeCell ref="A16:A18"/>
  </mergeCells>
  <pageMargins left="0" right="0.19685039370078741" top="0.23622047244094491" bottom="0.23622047244094491" header="0.15748031496062992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</vt:lpstr>
      <vt:lpstr>лист!Область_печати</vt:lpstr>
    </vt:vector>
  </TitlesOfParts>
  <Company>I'm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StDoh</dc:creator>
  <cp:lastModifiedBy>N.Anistratenko</cp:lastModifiedBy>
  <cp:lastPrinted>2024-10-04T09:33:52Z</cp:lastPrinted>
  <dcterms:created xsi:type="dcterms:W3CDTF">2002-11-26T08:28:37Z</dcterms:created>
  <dcterms:modified xsi:type="dcterms:W3CDTF">2024-10-07T07:48:06Z</dcterms:modified>
</cp:coreProperties>
</file>