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Январь-Октябрь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'Январь-Октябрь'!$A$1:$G$12</definedName>
  </definedNames>
  <calcPr calcId="124519" iterate="1"/>
</workbook>
</file>

<file path=xl/calcChain.xml><?xml version="1.0" encoding="utf-8"?>
<calcChain xmlns="http://schemas.openxmlformats.org/spreadsheetml/2006/main">
  <c r="D8" i="16"/>
  <c r="D7"/>
  <c r="C8"/>
  <c r="P8"/>
  <c r="N11"/>
  <c r="E8" l="1"/>
  <c r="P7"/>
  <c r="L11"/>
  <c r="D9" l="1"/>
  <c r="B8"/>
  <c r="B7"/>
  <c r="G7" s="1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E7" s="1"/>
  <c r="M11"/>
  <c r="P11" s="1"/>
  <c r="F7" l="1"/>
  <c r="E9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<sst xmlns="http://schemas.openxmlformats.org/spreadsheetml/2006/main" count="219" uniqueCount="50">
  <si>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</si>
  <si>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</si>
  <si>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</si>
  <si>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</si>
  <si>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</si>
  <si>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</si>
  <si>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</si>
  <si>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</si>
  <si>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</si>
  <si>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</si>
  <si>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</si>
  <si>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</si>
  <si>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</si>
  <si>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</si>
  <si>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</si>
  <si>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</si>
  <si>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</si>
  <si>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</si>
  <si>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</si>
  <si>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</si>
  <si>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</si>
  <si>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</si>
  <si>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</si>
  <si>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</si>
  <si>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</si>
  <si>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</si>
  <si>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</si>
  <si>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</si>
  <si>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</si>
  <si>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</si>
  <si>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</si>
  <si>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</si>
  <si>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</si>
  <si>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</si>
  <si>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</si>
  <si>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</si>
  <si>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</si>
  <si>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</si>
  <si>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</si>
  <si>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</si>
  <si>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</si>
  <si>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</si>
  <si>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</si>
  <si>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</si>
  <si>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</si>
  <si>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</si>
  <si>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</si>
  <si>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</si>
  <si>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</si>
  <si>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январь - октябрь 2024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</si>
</sst>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106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0" fontId="27" fillId="0" borderId="0" xfId="0" applyFont="1"/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5" fontId="0" fillId="0" borderId="1" xfId="0" applyNumberFormat="1" applyBorder="1"/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4" fontId="3" fillId="0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/>
    </xf>
    <xf numFmtId="3" fontId="5" fillId="2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166" fontId="34" fillId="4" borderId="0" xfId="463" applyNumberFormat="1" applyFont="1" applyFill="1" applyAlignment="1" applyProtection="1">
      <protection hidden="1"/>
    </xf>
    <xf numFmtId="166" fontId="34" fillId="3" borderId="0" xfId="463" applyNumberFormat="1" applyFont="1" applyFill="1" applyAlignment="1" applyProtection="1">
      <protection hidden="1"/>
    </xf>
    <xf numFmtId="166" fontId="34" fillId="4" borderId="0" xfId="464" applyNumberFormat="1" applyFill="1" applyProtection="1">
      <protection hidden="1"/>
    </xf>
    <xf numFmtId="166" fontId="34" fillId="3" borderId="0" xfId="464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34" fillId="0" borderId="0" xfId="465" applyNumberFormat="1"/>
    <xf numFmtId="165" fontId="34" fillId="0" borderId="0" xfId="466" applyNumberFormat="1"/>
  </cellXfs>
  <cellStyles count="467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6" xfId="461"/>
    <cellStyle name="Обычный 77" xfId="462"/>
    <cellStyle name="Обычный 78" xfId="455"/>
    <cellStyle name="Обычный 79" xfId="456"/>
    <cellStyle name="Обычный 8" xfId="382"/>
    <cellStyle name="Обычный 8 2" xfId="383"/>
    <cellStyle name="Обычный 80" xfId="457"/>
    <cellStyle name="Обычный 81" xfId="458"/>
    <cellStyle name="Обычный 82" xfId="459"/>
    <cellStyle name="Обычный 83" xfId="460"/>
    <cellStyle name="Обычный 84" xfId="463"/>
    <cellStyle name="Обычный 85" xfId="464"/>
    <cellStyle name="Обычный 86" xfId="465"/>
    <cellStyle name="Обычный 87" xfId="466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M8" sqref="M8"/>
    </sheetView>
  </sheetViews>
  <sheetFormatPr defaultRowHeight="15"/>
  <cols>
    <col min="1" max="1" width="17.28515625" customWidth="1"/>
    <col min="2" max="2" width="12.42578125" customWidth="1"/>
    <col min="3" max="3" width="12" style="53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1"/>
      <c r="D1" s="25"/>
      <c r="E1" s="25"/>
      <c r="F1" s="25"/>
      <c r="G1" s="72" t="s">
        <v>47</v>
      </c>
    </row>
    <row r="2" spans="1:16" ht="18.75">
      <c r="A2" s="94" t="s">
        <v>0</v>
      </c>
      <c r="B2" s="94"/>
      <c r="C2" s="94"/>
      <c r="D2" s="94"/>
      <c r="E2" s="94"/>
      <c r="F2" s="94"/>
      <c r="G2" s="94"/>
      <c r="H2" s="1"/>
    </row>
    <row r="3" spans="1:16" ht="18.75">
      <c r="A3" s="94" t="s">
        <v>49</v>
      </c>
      <c r="B3" s="94"/>
      <c r="C3" s="94"/>
      <c r="D3" s="94"/>
      <c r="E3" s="94"/>
      <c r="F3" s="94"/>
      <c r="G3" s="94"/>
      <c r="H3" s="2"/>
    </row>
    <row r="4" spans="1:16">
      <c r="A4" s="3"/>
      <c r="B4" s="3"/>
      <c r="C4" s="3"/>
      <c r="D4" s="3"/>
      <c r="E4" s="64"/>
      <c r="F4" s="64"/>
      <c r="G4" s="45" t="s">
        <v>41</v>
      </c>
      <c r="L4" s="93" t="s">
        <v>48</v>
      </c>
      <c r="M4" s="93" t="s">
        <v>44</v>
      </c>
      <c r="N4" s="93" t="s">
        <v>7</v>
      </c>
    </row>
    <row r="5" spans="1:16" ht="24.75" customHeight="1">
      <c r="A5" s="95" t="s">
        <v>2</v>
      </c>
      <c r="B5" s="96" t="s">
        <v>48</v>
      </c>
      <c r="C5" s="96" t="s">
        <v>45</v>
      </c>
      <c r="D5" s="96" t="s">
        <v>7</v>
      </c>
      <c r="E5" s="97" t="s">
        <v>8</v>
      </c>
      <c r="F5" s="98" t="s">
        <v>42</v>
      </c>
      <c r="G5" s="99"/>
      <c r="L5" s="93"/>
      <c r="M5" s="93"/>
      <c r="N5" s="93"/>
    </row>
    <row r="6" spans="1:16" ht="21.75" customHeight="1" thickBot="1">
      <c r="A6" s="95"/>
      <c r="B6" s="96"/>
      <c r="C6" s="96"/>
      <c r="D6" s="96"/>
      <c r="E6" s="97"/>
      <c r="F6" s="76" t="s">
        <v>46</v>
      </c>
      <c r="G6" s="77" t="s">
        <v>43</v>
      </c>
      <c r="L6" s="74"/>
      <c r="M6" s="74"/>
      <c r="N6" s="74"/>
    </row>
    <row r="7" spans="1:16" ht="63">
      <c r="A7" s="40" t="s">
        <v>4</v>
      </c>
      <c r="B7" s="78">
        <f t="shared" ref="B7:B8" si="0">L7/1000</f>
        <v>8479257.6983499993</v>
      </c>
      <c r="C7" s="79">
        <f>M7/1000</f>
        <v>6193607.94178</v>
      </c>
      <c r="D7" s="80">
        <f>N7/1000</f>
        <v>6150407.1583199995</v>
      </c>
      <c r="E7" s="80">
        <f>C7-D7</f>
        <v>43200.78346000053</v>
      </c>
      <c r="F7" s="81">
        <f>D7/C7*100</f>
        <v>99.302494057323472</v>
      </c>
      <c r="G7" s="82">
        <f>D7/B7*100</f>
        <v>72.534735670515389</v>
      </c>
      <c r="I7" s="48">
        <v>5205439636.5900002</v>
      </c>
      <c r="J7" s="51"/>
      <c r="K7" s="62">
        <v>158592612.22</v>
      </c>
      <c r="L7" s="89">
        <v>8479257698.3499994</v>
      </c>
      <c r="M7" s="104">
        <v>6193607941.7799997</v>
      </c>
      <c r="N7" s="91">
        <v>6150407158.3199997</v>
      </c>
      <c r="P7" s="61">
        <f>M7-N7</f>
        <v>43200783.460000038</v>
      </c>
    </row>
    <row r="8" spans="1:16" ht="63.75" thickBot="1">
      <c r="A8" s="40" t="s">
        <v>5</v>
      </c>
      <c r="B8" s="78">
        <f t="shared" si="0"/>
        <v>14452569.81866</v>
      </c>
      <c r="C8" s="83">
        <f>M8/1000</f>
        <v>9965366.5746499989</v>
      </c>
      <c r="D8" s="80">
        <f>N8/1000</f>
        <v>9860294.5472199991</v>
      </c>
      <c r="E8" s="80">
        <f t="shared" ref="E8" si="1">C8-D8</f>
        <v>105072.02742999978</v>
      </c>
      <c r="F8" s="81">
        <f>D8/C8*100</f>
        <v>98.945628074562933</v>
      </c>
      <c r="G8" s="82">
        <f>D8/B8*100</f>
        <v>68.225199192528223</v>
      </c>
      <c r="I8" s="49">
        <v>8855884485.0599995</v>
      </c>
      <c r="J8" s="52"/>
      <c r="K8" s="63">
        <v>416128931.18000001</v>
      </c>
      <c r="L8" s="90">
        <v>14452569818.66</v>
      </c>
      <c r="M8" s="105">
        <v>9965366574.6499996</v>
      </c>
      <c r="N8" s="92">
        <v>9860294547.2199993</v>
      </c>
      <c r="P8" s="61">
        <f>M8-N8</f>
        <v>105072027.43000031</v>
      </c>
    </row>
    <row r="9" spans="1:16" ht="15.75">
      <c r="A9" s="84" t="s">
        <v>6</v>
      </c>
      <c r="B9" s="85">
        <f>B7+B8</f>
        <v>22931827.51701</v>
      </c>
      <c r="C9" s="86">
        <f>C7+C8</f>
        <v>16158974.516429998</v>
      </c>
      <c r="D9" s="86">
        <f>D7+D8</f>
        <v>16010701.705539998</v>
      </c>
      <c r="E9" s="86">
        <f>E7+E8</f>
        <v>148272.81089000031</v>
      </c>
      <c r="F9" s="87">
        <f>D9/C9*100</f>
        <v>99.082412001211821</v>
      </c>
      <c r="G9" s="88">
        <f>D9/B9*100</f>
        <v>69.818690610959109</v>
      </c>
      <c r="I9" s="50">
        <f>SUM(I7:I8)</f>
        <v>14061324121.65</v>
      </c>
      <c r="J9" s="46">
        <f>SUM(J7:J8)</f>
        <v>0</v>
      </c>
      <c r="K9" s="73">
        <f>SUM(K7:K8)</f>
        <v>574721543.39999998</v>
      </c>
      <c r="L9" s="74"/>
      <c r="M9" s="74"/>
      <c r="N9" s="74"/>
    </row>
    <row r="10" spans="1:16" ht="15.75">
      <c r="A10" s="41"/>
      <c r="B10" s="42"/>
      <c r="C10" s="42"/>
      <c r="D10" s="42"/>
      <c r="E10" s="42"/>
      <c r="F10" s="43"/>
      <c r="G10" s="44"/>
      <c r="L10" s="74"/>
      <c r="M10" s="74"/>
      <c r="N10" s="74"/>
    </row>
    <row r="11" spans="1:16" ht="33.75" customHeight="1">
      <c r="A11" s="22"/>
      <c r="B11" s="25"/>
      <c r="C11" s="65"/>
      <c r="D11" s="14"/>
      <c r="E11" s="66"/>
      <c r="F11" s="66"/>
      <c r="G11" s="67"/>
      <c r="H11" s="10"/>
      <c r="L11" s="75">
        <f>L7+L8</f>
        <v>22931827517.009998</v>
      </c>
      <c r="M11" s="75">
        <f>M7+M8</f>
        <v>16158974516.43</v>
      </c>
      <c r="N11" s="75">
        <f>N7+N8</f>
        <v>16010701705.539999</v>
      </c>
      <c r="P11" s="60">
        <f>M11-N11</f>
        <v>148272810.8900013</v>
      </c>
    </row>
    <row r="12" spans="1:16" s="11" customFormat="1" ht="15.75">
      <c r="A12" s="22"/>
      <c r="B12" s="68"/>
      <c r="C12" s="69"/>
      <c r="D12" s="14"/>
      <c r="E12" s="70"/>
      <c r="F12" s="66"/>
      <c r="G12" s="67"/>
      <c r="I12" s="47">
        <v>14364924.60613</v>
      </c>
      <c r="J12" s="47"/>
      <c r="K12" s="47">
        <v>12027165.63404</v>
      </c>
      <c r="M12" s="58"/>
    </row>
    <row r="13" spans="1:16" s="11" customFormat="1" ht="15.75">
      <c r="A13" s="22"/>
      <c r="B13" s="35"/>
      <c r="C13" s="55"/>
      <c r="D13" s="14"/>
      <c r="E13" s="17"/>
      <c r="F13" s="15"/>
      <c r="G13" s="16"/>
    </row>
    <row r="14" spans="1:16" s="11" customFormat="1" ht="15.75">
      <c r="A14" s="22"/>
      <c r="B14" s="35"/>
      <c r="C14" s="55"/>
      <c r="D14" s="14"/>
      <c r="E14" s="17"/>
      <c r="F14" s="15"/>
      <c r="G14" s="16"/>
    </row>
    <row r="15" spans="1:16" ht="15.75">
      <c r="A15" s="22"/>
      <c r="B15" s="27"/>
      <c r="C15" s="54"/>
      <c r="D15" s="57"/>
      <c r="E15" s="12"/>
      <c r="F15" s="12"/>
      <c r="G15" s="18"/>
    </row>
    <row r="16" spans="1:16" ht="18.75">
      <c r="A16" s="22"/>
      <c r="B16" s="27"/>
      <c r="C16" s="56"/>
      <c r="D16" s="12"/>
      <c r="E16" s="12"/>
      <c r="F16" s="12"/>
      <c r="G16" s="29"/>
      <c r="L16" s="25"/>
    </row>
    <row r="17" spans="14:14">
      <c r="N17" s="59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12" ht="18.75">
      <c r="A2" s="100" t="s">
        <v>38</v>
      </c>
      <c r="B2" s="100"/>
      <c r="C2" s="100"/>
      <c r="D2" s="100"/>
      <c r="E2" s="100"/>
      <c r="F2" s="100"/>
      <c r="G2" s="100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12" ht="18.75">
      <c r="A2" s="100" t="s">
        <v>39</v>
      </c>
      <c r="B2" s="100"/>
      <c r="C2" s="100"/>
      <c r="D2" s="100"/>
      <c r="E2" s="100"/>
      <c r="F2" s="100"/>
      <c r="G2" s="100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16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21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18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22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30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33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8" ht="18.75">
      <c r="A2" s="100" t="s">
        <v>34</v>
      </c>
      <c r="B2" s="100"/>
      <c r="C2" s="100"/>
      <c r="D2" s="100"/>
      <c r="E2" s="100"/>
      <c r="F2" s="100"/>
      <c r="G2" s="100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0" t="s">
        <v>0</v>
      </c>
      <c r="B1" s="100"/>
      <c r="C1" s="100"/>
      <c r="D1" s="100"/>
      <c r="E1" s="100"/>
      <c r="F1" s="100"/>
      <c r="G1" s="100"/>
      <c r="H1" s="1"/>
    </row>
    <row r="2" spans="1:12" ht="18.75">
      <c r="A2" s="100" t="s">
        <v>35</v>
      </c>
      <c r="B2" s="100"/>
      <c r="C2" s="100"/>
      <c r="D2" s="100"/>
      <c r="E2" s="100"/>
      <c r="F2" s="100"/>
      <c r="G2" s="100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1" t="s">
        <v>1</v>
      </c>
      <c r="C4" s="102"/>
      <c r="D4" s="102"/>
      <c r="E4" s="102"/>
      <c r="F4" s="102"/>
      <c r="G4" s="103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Январь-Октябрь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'Январь-Октябрь'!Область_печати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2022-02-09T08:54:05Z</cp:lastPrinted>
  <dcterms:created xsi:type="dcterms:W3CDTF">2015-07-08T13:16:40Z</dcterms:created>
  <dcterms:modified xsi:type="dcterms:W3CDTF">2024-11-19T11:50:04Z</dcterms:modified>
</cp:coreProperties>
</file>