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лист!$A$1:$H$42</definedName>
  </definedNames>
  <calcPr calcId="124519" iterate="1"/>
</workbook>
</file>

<file path=xl/calcChain.xml><?xml version="1.0" encoding="utf-8"?>
<calcChain xmlns="http://schemas.openxmlformats.org/spreadsheetml/2006/main">
  <c r="D37" i="7"/>
  <c r="E37"/>
  <c r="C37"/>
  <c r="F39"/>
  <c r="H7"/>
  <c r="H8"/>
  <c r="H10"/>
  <c r="H11"/>
  <c r="H12"/>
  <c r="H14"/>
  <c r="H15"/>
  <c r="H17"/>
  <c r="G7"/>
  <c r="G8"/>
  <c r="G10"/>
  <c r="G11"/>
  <c r="G12"/>
  <c r="G14"/>
  <c r="G15"/>
  <c r="G17"/>
  <c r="D26"/>
  <c r="E26"/>
  <c r="G21" l="1"/>
  <c r="D16"/>
  <c r="E16"/>
  <c r="C16"/>
  <c r="F18"/>
  <c r="H16" l="1"/>
  <c r="G16"/>
  <c r="E13"/>
  <c r="G24"/>
  <c r="G25"/>
  <c r="G27"/>
  <c r="G28"/>
  <c r="D13"/>
  <c r="H41"/>
  <c r="G41"/>
  <c r="C26"/>
  <c r="C13"/>
  <c r="H38"/>
  <c r="H40"/>
  <c r="G22"/>
  <c r="G23"/>
  <c r="G29"/>
  <c r="G30"/>
  <c r="G31"/>
  <c r="G32"/>
  <c r="G33"/>
  <c r="G34"/>
  <c r="G35"/>
  <c r="G38"/>
  <c r="G40"/>
  <c r="H13" l="1"/>
  <c r="G13"/>
  <c r="G26"/>
  <c r="F28"/>
  <c r="F29"/>
  <c r="D20"/>
  <c r="E20"/>
  <c r="C20"/>
  <c r="H23"/>
  <c r="H24"/>
  <c r="H25"/>
  <c r="H27"/>
  <c r="H28"/>
  <c r="H29"/>
  <c r="H30"/>
  <c r="H31"/>
  <c r="H32"/>
  <c r="H33"/>
  <c r="H26"/>
  <c r="G20" l="1"/>
  <c r="H21"/>
  <c r="H22"/>
  <c r="H34"/>
  <c r="H35"/>
  <c r="H6"/>
  <c r="G6"/>
  <c r="F7"/>
  <c r="F8"/>
  <c r="F9"/>
  <c r="F10"/>
  <c r="F11"/>
  <c r="F12"/>
  <c r="F14"/>
  <c r="F15"/>
  <c r="F17"/>
  <c r="F19"/>
  <c r="F21"/>
  <c r="F22"/>
  <c r="F23"/>
  <c r="F24"/>
  <c r="F25"/>
  <c r="F27"/>
  <c r="F30"/>
  <c r="F31"/>
  <c r="F32"/>
  <c r="F33"/>
  <c r="F34"/>
  <c r="F35"/>
  <c r="F38"/>
  <c r="F40"/>
  <c r="F41"/>
  <c r="F6"/>
  <c r="H37" l="1"/>
  <c r="H20"/>
  <c r="C5"/>
  <c r="F26"/>
  <c r="F16"/>
  <c r="F13"/>
  <c r="C36" l="1"/>
  <c r="F20"/>
  <c r="D5"/>
  <c r="D36" s="1"/>
  <c r="E5"/>
  <c r="H5" s="1"/>
  <c r="C42" l="1"/>
  <c r="G5"/>
  <c r="F5"/>
  <c r="E36"/>
  <c r="H36" l="1"/>
  <c r="G36"/>
  <c r="G37"/>
  <c r="F37" l="1"/>
  <c r="D42" l="1"/>
  <c r="F36"/>
  <c r="E42" l="1"/>
  <c r="H42" s="1"/>
  <c r="G42" l="1"/>
  <c r="F42"/>
</calcChain>
</file>

<file path=xl/sharedStrings.xml><?xml version="1.0" encoding="utf-8"?>
<sst xmlns="http://schemas.openxmlformats.org/spreadsheetml/2006/main" count="58" uniqueCount="51">
  <si>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</si>
  <si>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</si>
  <si>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</si>
  <si>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</si>
  <si>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</si>
  <si>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</si>
  <si>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</si>
  <si>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</si>
  <si>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</si>
  <si>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</si>
  <si>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</si>
  <si>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</si>
  <si>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</si>
  <si>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</si>
  <si>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</si>
  <si>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</si>
  <si>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</si>
  <si>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</si>
  <si>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</si>
  <si>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</si>
  <si>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</si>
  <si>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</si>
  <si>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</si>
  <si>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</si>
  <si>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</si>
  <si>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</si>
  <si>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</si>
  <si>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</si>
  <si>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</si>
  <si>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</si>
  <si>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</si>
  <si>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</si>
  <si>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</si>
  <si>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</si>
  <si>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</si>
  <si>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</si>
  <si>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</si>
  <si>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</si>
  <si>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</si>
  <si>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</si>
  <si>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</si>
  <si>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</si>
  <si>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</si>
  <si>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-</t>
  </si>
  <si>
    <t>Исполнение доходной части бюджета города Ставрополя за январь-октябрь 2024 года</t>
  </si>
  <si>
    <t>План на                         2024 год</t>
  </si>
  <si>
    <t>План на            январь-октябрь                2024 года</t>
  </si>
  <si>
    <t xml:space="preserve">Факт за                              январь-октябрь                         2024 года </t>
  </si>
  <si>
    <t>% исполнения плана на    2024 год</t>
  </si>
  <si>
    <t>Перечисления для осуществления возврата излишне уплаченнных или излишне взысканных  сумм налогов, сборов и иных платежей</t>
  </si>
  <si>
    <t>% исполнения плана за                     январь-октябрь 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</si>
</sst>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0" xfId="0" applyFont="1" applyFill="1"/>
    <xf numFmtId="0" fontId="11" fillId="0" borderId="6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1" fillId="2" borderId="5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14" fontId="11" fillId="2" borderId="13" xfId="0" applyNumberFormat="1" applyFont="1" applyFill="1" applyBorder="1" applyAlignment="1">
      <alignment horizontal="center" vertical="center" wrapText="1"/>
    </xf>
    <xf numFmtId="14" fontId="11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7" fillId="2" borderId="1" xfId="0" applyNumberFormat="1" applyFont="1" applyFill="1" applyBorder="1" applyAlignment="1">
      <alignment horizontal="right"/>
    </xf>
    <xf numFmtId="164" fontId="7" fillId="2" borderId="7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0" fillId="0" borderId="0" xfId="0" applyFont="1" applyAlignment="1"/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100"/>
  <sheetViews>
    <sheetView tabSelected="1" view="pageBreakPreview" zoomScale="60" zoomScaleNormal="95" workbookViewId="0">
      <selection activeCell="G4" sqref="G4"/>
    </sheetView>
  </sheetViews>
  <sheetFormatPr defaultColWidth="9.140625" defaultRowHeight="12.75"/>
  <cols>
    <col min="1" max="1" width="4" style="3" customWidth="1"/>
    <col min="2" max="2" width="59.5703125" style="2" customWidth="1"/>
    <col min="3" max="3" width="12.28515625" style="20" customWidth="1"/>
    <col min="4" max="4" width="12.140625" style="4" customWidth="1"/>
    <col min="5" max="5" width="12.7109375" style="48" customWidth="1"/>
    <col min="6" max="6" width="12.85546875" style="4" customWidth="1"/>
    <col min="7" max="7" width="12.5703125" style="4" customWidth="1"/>
    <col min="8" max="8" width="12.7109375" style="4" customWidth="1"/>
    <col min="9" max="16384" width="9.140625" style="4"/>
  </cols>
  <sheetData>
    <row r="1" spans="1:222" ht="15.75">
      <c r="A1" s="29"/>
      <c r="B1" s="30"/>
      <c r="C1" s="31"/>
      <c r="D1" s="32"/>
      <c r="E1" s="47"/>
      <c r="F1" s="63" t="s">
        <v>37</v>
      </c>
      <c r="G1" s="64"/>
      <c r="H1" s="64"/>
    </row>
    <row r="2" spans="1:222" ht="23.25" customHeight="1">
      <c r="A2" s="65" t="s">
        <v>44</v>
      </c>
      <c r="B2" s="66"/>
      <c r="C2" s="66"/>
      <c r="D2" s="66"/>
      <c r="E2" s="66"/>
      <c r="F2" s="66"/>
      <c r="G2" s="66"/>
      <c r="H2" s="66"/>
    </row>
    <row r="3" spans="1:222" ht="21" customHeight="1" thickBot="1">
      <c r="A3" s="29"/>
      <c r="B3" s="30"/>
      <c r="C3" s="31"/>
      <c r="D3" s="32"/>
      <c r="E3" s="47"/>
      <c r="F3" s="32"/>
      <c r="G3" s="63" t="s">
        <v>31</v>
      </c>
      <c r="H3" s="63"/>
    </row>
    <row r="4" spans="1:222" ht="90">
      <c r="A4" s="33" t="s">
        <v>24</v>
      </c>
      <c r="B4" s="34" t="s">
        <v>34</v>
      </c>
      <c r="C4" s="53" t="s">
        <v>45</v>
      </c>
      <c r="D4" s="53" t="s">
        <v>46</v>
      </c>
      <c r="E4" s="54" t="s">
        <v>47</v>
      </c>
      <c r="F4" s="55" t="s">
        <v>11</v>
      </c>
      <c r="G4" s="55" t="s">
        <v>50</v>
      </c>
      <c r="H4" s="56" t="s">
        <v>48</v>
      </c>
    </row>
    <row r="5" spans="1:222" s="1" customFormat="1" ht="15.75">
      <c r="A5" s="35"/>
      <c r="B5" s="36" t="s">
        <v>6</v>
      </c>
      <c r="C5" s="12">
        <f>C6+C7+C8+C9+C10+C11+C12+C13+C16+C19</f>
        <v>7169008</v>
      </c>
      <c r="D5" s="9">
        <f>D6+D7+D8+D9+D10+D11+D12+D13+D16+D19</f>
        <v>5484824</v>
      </c>
      <c r="E5" s="12">
        <f>E6+E7+E8+E9+E10+E11+E12+E13+E16+E19</f>
        <v>5531580</v>
      </c>
      <c r="F5" s="12">
        <f>E5-D5</f>
        <v>46756</v>
      </c>
      <c r="G5" s="21">
        <f>E5/D5*100</f>
        <v>100.85246126402598</v>
      </c>
      <c r="H5" s="22">
        <f>E5/C5*100</f>
        <v>77.159629337838652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7">
        <v>1</v>
      </c>
      <c r="B6" s="38" t="s">
        <v>0</v>
      </c>
      <c r="C6" s="7">
        <v>4643461</v>
      </c>
      <c r="D6" s="7">
        <v>3443725</v>
      </c>
      <c r="E6" s="7">
        <v>3482280</v>
      </c>
      <c r="F6" s="7">
        <f>E6-D6</f>
        <v>38555</v>
      </c>
      <c r="G6" s="23">
        <f t="shared" ref="G6:G42" si="0">E6/D6*100</f>
        <v>101.11957255588062</v>
      </c>
      <c r="H6" s="24">
        <f t="shared" ref="H6:H42" si="1">E6/C6*100</f>
        <v>74.993200115172712</v>
      </c>
    </row>
    <row r="7" spans="1:222" ht="15.75">
      <c r="A7" s="37">
        <v>2</v>
      </c>
      <c r="B7" s="38" t="s">
        <v>18</v>
      </c>
      <c r="C7" s="7">
        <v>31320</v>
      </c>
      <c r="D7" s="7">
        <v>25525</v>
      </c>
      <c r="E7" s="7">
        <v>28041</v>
      </c>
      <c r="F7" s="7">
        <f t="shared" ref="F7:F42" si="2">E7-D7</f>
        <v>2516</v>
      </c>
      <c r="G7" s="23">
        <f t="shared" si="0"/>
        <v>109.85700293829579</v>
      </c>
      <c r="H7" s="24">
        <f t="shared" si="1"/>
        <v>89.530651340996172</v>
      </c>
    </row>
    <row r="8" spans="1:222" ht="30">
      <c r="A8" s="39">
        <v>3</v>
      </c>
      <c r="B8" s="38" t="s">
        <v>36</v>
      </c>
      <c r="C8" s="7">
        <v>923247</v>
      </c>
      <c r="D8" s="7">
        <v>923247</v>
      </c>
      <c r="E8" s="7">
        <v>953016</v>
      </c>
      <c r="F8" s="7">
        <f t="shared" si="2"/>
        <v>29769</v>
      </c>
      <c r="G8" s="23">
        <f t="shared" si="0"/>
        <v>103.22438090781773</v>
      </c>
      <c r="H8" s="24">
        <f t="shared" si="1"/>
        <v>103.22438090781773</v>
      </c>
    </row>
    <row r="9" spans="1:222" ht="26.25" customHeight="1">
      <c r="A9" s="39">
        <v>4</v>
      </c>
      <c r="B9" s="46" t="s">
        <v>4</v>
      </c>
      <c r="C9" s="7">
        <v>0</v>
      </c>
      <c r="D9" s="7">
        <v>0</v>
      </c>
      <c r="E9" s="7">
        <v>443</v>
      </c>
      <c r="F9" s="7">
        <f t="shared" si="2"/>
        <v>443</v>
      </c>
      <c r="G9" s="50" t="s">
        <v>43</v>
      </c>
      <c r="H9" s="51" t="s">
        <v>43</v>
      </c>
      <c r="I9" s="52"/>
    </row>
    <row r="10" spans="1:222" ht="15.75">
      <c r="A10" s="39">
        <v>5</v>
      </c>
      <c r="B10" s="38" t="s">
        <v>5</v>
      </c>
      <c r="C10" s="7">
        <v>15695</v>
      </c>
      <c r="D10" s="7">
        <v>15684</v>
      </c>
      <c r="E10" s="7">
        <v>16045</v>
      </c>
      <c r="F10" s="7">
        <f t="shared" si="2"/>
        <v>361</v>
      </c>
      <c r="G10" s="23">
        <f t="shared" si="0"/>
        <v>102.30170874776843</v>
      </c>
      <c r="H10" s="24">
        <f t="shared" si="1"/>
        <v>102.23000955718382</v>
      </c>
    </row>
    <row r="11" spans="1:222" ht="30" customHeight="1">
      <c r="A11" s="39">
        <v>6</v>
      </c>
      <c r="B11" s="38" t="s">
        <v>42</v>
      </c>
      <c r="C11" s="7">
        <v>166736</v>
      </c>
      <c r="D11" s="7">
        <v>166736</v>
      </c>
      <c r="E11" s="7">
        <v>169647</v>
      </c>
      <c r="F11" s="7">
        <f t="shared" si="2"/>
        <v>2911</v>
      </c>
      <c r="G11" s="23">
        <f t="shared" si="0"/>
        <v>101.74587371653392</v>
      </c>
      <c r="H11" s="24">
        <f t="shared" si="1"/>
        <v>101.74587371653392</v>
      </c>
    </row>
    <row r="12" spans="1:222" ht="15.75">
      <c r="A12" s="39">
        <v>7</v>
      </c>
      <c r="B12" s="38" t="s">
        <v>1</v>
      </c>
      <c r="C12" s="7">
        <v>783002</v>
      </c>
      <c r="D12" s="7">
        <v>403443</v>
      </c>
      <c r="E12" s="7">
        <v>363335</v>
      </c>
      <c r="F12" s="7">
        <f t="shared" si="2"/>
        <v>-40108</v>
      </c>
      <c r="G12" s="23">
        <f t="shared" si="0"/>
        <v>90.058570851396595</v>
      </c>
      <c r="H12" s="24">
        <f t="shared" si="1"/>
        <v>46.40281889446004</v>
      </c>
    </row>
    <row r="13" spans="1:222" ht="15.75">
      <c r="A13" s="67">
        <v>8</v>
      </c>
      <c r="B13" s="38" t="s">
        <v>12</v>
      </c>
      <c r="C13" s="7">
        <f>C14+C15</f>
        <v>492554</v>
      </c>
      <c r="D13" s="7">
        <f>D14+D15</f>
        <v>402993</v>
      </c>
      <c r="E13" s="7">
        <f>E14+E15</f>
        <v>407041</v>
      </c>
      <c r="F13" s="7">
        <f t="shared" si="2"/>
        <v>4048</v>
      </c>
      <c r="G13" s="23">
        <f t="shared" si="0"/>
        <v>101.00448394885271</v>
      </c>
      <c r="H13" s="24">
        <f t="shared" si="1"/>
        <v>82.638857871421195</v>
      </c>
    </row>
    <row r="14" spans="1:222" s="15" customFormat="1" ht="15.75">
      <c r="A14" s="71"/>
      <c r="B14" s="40" t="s">
        <v>21</v>
      </c>
      <c r="C14" s="8">
        <v>339110</v>
      </c>
      <c r="D14" s="8">
        <v>313067</v>
      </c>
      <c r="E14" s="8">
        <v>321001</v>
      </c>
      <c r="F14" s="8">
        <f t="shared" si="2"/>
        <v>7934</v>
      </c>
      <c r="G14" s="59">
        <f t="shared" si="0"/>
        <v>102.53428179910371</v>
      </c>
      <c r="H14" s="60">
        <f t="shared" si="1"/>
        <v>94.65984488808941</v>
      </c>
    </row>
    <row r="15" spans="1:222" s="15" customFormat="1" ht="15.75">
      <c r="A15" s="71"/>
      <c r="B15" s="40" t="s">
        <v>20</v>
      </c>
      <c r="C15" s="8">
        <v>153444</v>
      </c>
      <c r="D15" s="8">
        <v>89926</v>
      </c>
      <c r="E15" s="8">
        <v>86040</v>
      </c>
      <c r="F15" s="8">
        <f t="shared" si="2"/>
        <v>-3886</v>
      </c>
      <c r="G15" s="59">
        <f t="shared" si="0"/>
        <v>95.678669127949647</v>
      </c>
      <c r="H15" s="60">
        <f t="shared" si="1"/>
        <v>56.072573707671857</v>
      </c>
    </row>
    <row r="16" spans="1:222" ht="15.75">
      <c r="A16" s="74">
        <v>9</v>
      </c>
      <c r="B16" s="38" t="s">
        <v>13</v>
      </c>
      <c r="C16" s="7">
        <f>C17+C18</f>
        <v>112993</v>
      </c>
      <c r="D16" s="7">
        <f t="shared" ref="D16:E16" si="3">D17+D18</f>
        <v>103471</v>
      </c>
      <c r="E16" s="7">
        <f t="shared" si="3"/>
        <v>111732</v>
      </c>
      <c r="F16" s="7">
        <f t="shared" si="2"/>
        <v>8261</v>
      </c>
      <c r="G16" s="23">
        <f t="shared" si="0"/>
        <v>107.98387954112746</v>
      </c>
      <c r="H16" s="24">
        <f t="shared" si="1"/>
        <v>98.884001663819888</v>
      </c>
    </row>
    <row r="17" spans="1:222" s="11" customFormat="1" ht="15.75">
      <c r="A17" s="75"/>
      <c r="B17" s="40" t="s">
        <v>16</v>
      </c>
      <c r="C17" s="8">
        <v>112993</v>
      </c>
      <c r="D17" s="8">
        <v>103471</v>
      </c>
      <c r="E17" s="8">
        <v>111687</v>
      </c>
      <c r="F17" s="8">
        <f t="shared" si="2"/>
        <v>8216</v>
      </c>
      <c r="G17" s="59">
        <f t="shared" si="0"/>
        <v>107.9403890945289</v>
      </c>
      <c r="H17" s="60">
        <f t="shared" si="1"/>
        <v>98.844176187905447</v>
      </c>
    </row>
    <row r="18" spans="1:222" s="11" customFormat="1" ht="15.75">
      <c r="A18" s="77"/>
      <c r="B18" s="40" t="s">
        <v>41</v>
      </c>
      <c r="C18" s="8">
        <v>0</v>
      </c>
      <c r="D18" s="8">
        <v>0</v>
      </c>
      <c r="E18" s="8">
        <v>45</v>
      </c>
      <c r="F18" s="8">
        <f t="shared" si="2"/>
        <v>45</v>
      </c>
      <c r="G18" s="61" t="s">
        <v>43</v>
      </c>
      <c r="H18" s="62" t="s">
        <v>43</v>
      </c>
    </row>
    <row r="19" spans="1:222" ht="30">
      <c r="A19" s="39">
        <v>10</v>
      </c>
      <c r="B19" s="38" t="s">
        <v>33</v>
      </c>
      <c r="C19" s="7">
        <v>0</v>
      </c>
      <c r="D19" s="7">
        <v>0</v>
      </c>
      <c r="E19" s="7">
        <v>0</v>
      </c>
      <c r="F19" s="7">
        <f t="shared" si="2"/>
        <v>0</v>
      </c>
      <c r="G19" s="50" t="s">
        <v>43</v>
      </c>
      <c r="H19" s="51" t="s">
        <v>43</v>
      </c>
    </row>
    <row r="20" spans="1:222" s="1" customFormat="1" ht="15.75">
      <c r="A20" s="41"/>
      <c r="B20" s="36" t="s">
        <v>7</v>
      </c>
      <c r="C20" s="12">
        <f>C21+C22+C23+C24+C25+C26+C30+C31+C32+C33+C34+C35</f>
        <v>846913</v>
      </c>
      <c r="D20" s="12">
        <f>D21+D22+D23+D24+D25+D26+D30+D31+D32+D33+D34+D35</f>
        <v>694796</v>
      </c>
      <c r="E20" s="12">
        <f>E21+E22+E23+E24+E25+E26+E30+E31+E32+E33+E34+E35</f>
        <v>670295</v>
      </c>
      <c r="F20" s="9">
        <f t="shared" si="2"/>
        <v>-24501</v>
      </c>
      <c r="G20" s="25">
        <f t="shared" si="0"/>
        <v>96.473641183887068</v>
      </c>
      <c r="H20" s="26">
        <f t="shared" si="1"/>
        <v>79.145673758697768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39">
        <v>11</v>
      </c>
      <c r="B21" s="38" t="s">
        <v>9</v>
      </c>
      <c r="C21" s="7">
        <v>4960</v>
      </c>
      <c r="D21" s="7">
        <v>4960</v>
      </c>
      <c r="E21" s="7">
        <v>4791</v>
      </c>
      <c r="F21" s="6">
        <f t="shared" si="2"/>
        <v>-169</v>
      </c>
      <c r="G21" s="13">
        <f t="shared" si="0"/>
        <v>96.592741935483872</v>
      </c>
      <c r="H21" s="14">
        <f t="shared" si="1"/>
        <v>96.592741935483872</v>
      </c>
    </row>
    <row r="22" spans="1:222" ht="77.25" customHeight="1">
      <c r="A22" s="39">
        <v>12</v>
      </c>
      <c r="B22" s="38" t="s">
        <v>22</v>
      </c>
      <c r="C22" s="7">
        <v>519935</v>
      </c>
      <c r="D22" s="6">
        <v>414333</v>
      </c>
      <c r="E22" s="7">
        <v>387501</v>
      </c>
      <c r="F22" s="6">
        <f t="shared" si="2"/>
        <v>-26832</v>
      </c>
      <c r="G22" s="13">
        <f t="shared" si="0"/>
        <v>93.524049496419551</v>
      </c>
      <c r="H22" s="14">
        <f t="shared" si="1"/>
        <v>74.528739169319252</v>
      </c>
    </row>
    <row r="23" spans="1:222" ht="78" customHeight="1">
      <c r="A23" s="42" t="s">
        <v>35</v>
      </c>
      <c r="B23" s="43" t="s">
        <v>29</v>
      </c>
      <c r="C23" s="7">
        <v>23950</v>
      </c>
      <c r="D23" s="7">
        <v>17750</v>
      </c>
      <c r="E23" s="7">
        <v>15305</v>
      </c>
      <c r="F23" s="6">
        <f t="shared" si="2"/>
        <v>-2445</v>
      </c>
      <c r="G23" s="13">
        <f t="shared" si="0"/>
        <v>86.225352112676063</v>
      </c>
      <c r="H23" s="14">
        <f t="shared" si="1"/>
        <v>63.903966597077243</v>
      </c>
    </row>
    <row r="24" spans="1:222" ht="56.25" customHeight="1">
      <c r="A24" s="39">
        <v>14</v>
      </c>
      <c r="B24" s="38" t="s">
        <v>23</v>
      </c>
      <c r="C24" s="7">
        <v>51088</v>
      </c>
      <c r="D24" s="7">
        <v>41675</v>
      </c>
      <c r="E24" s="7">
        <v>41917</v>
      </c>
      <c r="F24" s="6">
        <f t="shared" si="2"/>
        <v>242</v>
      </c>
      <c r="G24" s="13">
        <f t="shared" si="0"/>
        <v>100.58068386322736</v>
      </c>
      <c r="H24" s="14">
        <f t="shared" si="1"/>
        <v>82.048621985593485</v>
      </c>
    </row>
    <row r="25" spans="1:222" ht="46.5" customHeight="1">
      <c r="A25" s="49">
        <v>15</v>
      </c>
      <c r="B25" s="38" t="s">
        <v>10</v>
      </c>
      <c r="C25" s="7">
        <v>4869</v>
      </c>
      <c r="D25" s="7">
        <v>4869</v>
      </c>
      <c r="E25" s="7">
        <v>4869</v>
      </c>
      <c r="F25" s="6">
        <f t="shared" si="2"/>
        <v>0</v>
      </c>
      <c r="G25" s="13">
        <f t="shared" si="0"/>
        <v>100</v>
      </c>
      <c r="H25" s="14">
        <f t="shared" si="1"/>
        <v>100</v>
      </c>
    </row>
    <row r="26" spans="1:222" ht="30" customHeight="1">
      <c r="A26" s="74">
        <v>16</v>
      </c>
      <c r="B26" s="38" t="s">
        <v>32</v>
      </c>
      <c r="C26" s="7">
        <f>C27+C28+C29</f>
        <v>16737</v>
      </c>
      <c r="D26" s="7">
        <f>D27+D28+D29</f>
        <v>13750</v>
      </c>
      <c r="E26" s="7">
        <f>E27+E28+E29</f>
        <v>13084</v>
      </c>
      <c r="F26" s="7">
        <f t="shared" si="2"/>
        <v>-666</v>
      </c>
      <c r="G26" s="13">
        <f t="shared" si="0"/>
        <v>95.156363636363636</v>
      </c>
      <c r="H26" s="14">
        <f t="shared" si="1"/>
        <v>78.174105275736395</v>
      </c>
    </row>
    <row r="27" spans="1:222" s="11" customFormat="1" ht="29.25" customHeight="1">
      <c r="A27" s="75"/>
      <c r="B27" s="40" t="s">
        <v>38</v>
      </c>
      <c r="C27" s="8">
        <v>1573</v>
      </c>
      <c r="D27" s="8">
        <v>1193</v>
      </c>
      <c r="E27" s="8">
        <v>1184</v>
      </c>
      <c r="F27" s="8">
        <f t="shared" si="2"/>
        <v>-9</v>
      </c>
      <c r="G27" s="17">
        <f t="shared" si="0"/>
        <v>99.245599329421623</v>
      </c>
      <c r="H27" s="18">
        <f t="shared" si="1"/>
        <v>75.270184361093456</v>
      </c>
    </row>
    <row r="28" spans="1:222" s="11" customFormat="1" ht="15" customHeight="1">
      <c r="A28" s="75"/>
      <c r="B28" s="40" t="s">
        <v>15</v>
      </c>
      <c r="C28" s="8">
        <v>3636</v>
      </c>
      <c r="D28" s="8">
        <v>2895</v>
      </c>
      <c r="E28" s="8">
        <v>2947</v>
      </c>
      <c r="F28" s="8">
        <f t="shared" si="2"/>
        <v>52</v>
      </c>
      <c r="G28" s="17">
        <f t="shared" si="0"/>
        <v>101.79620034542313</v>
      </c>
      <c r="H28" s="18">
        <f t="shared" si="1"/>
        <v>81.050605060506058</v>
      </c>
    </row>
    <row r="29" spans="1:222" s="11" customFormat="1" ht="43.5" customHeight="1">
      <c r="A29" s="76"/>
      <c r="B29" s="40" t="s">
        <v>39</v>
      </c>
      <c r="C29" s="8">
        <v>11528</v>
      </c>
      <c r="D29" s="8">
        <v>9662</v>
      </c>
      <c r="E29" s="8">
        <v>8953</v>
      </c>
      <c r="F29" s="8">
        <f t="shared" si="2"/>
        <v>-709</v>
      </c>
      <c r="G29" s="17">
        <f t="shared" si="0"/>
        <v>92.661974746429308</v>
      </c>
      <c r="H29" s="18">
        <f t="shared" si="1"/>
        <v>77.66308119361554</v>
      </c>
    </row>
    <row r="30" spans="1:222" ht="15" customHeight="1">
      <c r="A30" s="39">
        <v>17</v>
      </c>
      <c r="B30" s="38" t="s">
        <v>14</v>
      </c>
      <c r="C30" s="7">
        <v>1910</v>
      </c>
      <c r="D30" s="7">
        <v>1882</v>
      </c>
      <c r="E30" s="7">
        <v>2267</v>
      </c>
      <c r="F30" s="7">
        <f t="shared" si="2"/>
        <v>385</v>
      </c>
      <c r="G30" s="13">
        <f t="shared" si="0"/>
        <v>120.45696068012752</v>
      </c>
      <c r="H30" s="14">
        <f t="shared" si="1"/>
        <v>118.69109947643979</v>
      </c>
    </row>
    <row r="31" spans="1:222" ht="30">
      <c r="A31" s="39">
        <v>18</v>
      </c>
      <c r="B31" s="38" t="s">
        <v>40</v>
      </c>
      <c r="C31" s="7">
        <v>29839</v>
      </c>
      <c r="D31" s="7">
        <v>28051</v>
      </c>
      <c r="E31" s="7">
        <v>34249</v>
      </c>
      <c r="F31" s="6">
        <f t="shared" si="2"/>
        <v>6198</v>
      </c>
      <c r="G31" s="13">
        <f t="shared" si="0"/>
        <v>122.09546896723825</v>
      </c>
      <c r="H31" s="14">
        <f t="shared" si="1"/>
        <v>114.77931566071248</v>
      </c>
    </row>
    <row r="32" spans="1:222" ht="70.5" customHeight="1">
      <c r="A32" s="39">
        <v>19</v>
      </c>
      <c r="B32" s="38" t="s">
        <v>19</v>
      </c>
      <c r="C32" s="7">
        <v>20104</v>
      </c>
      <c r="D32" s="7">
        <v>16193</v>
      </c>
      <c r="E32" s="7">
        <v>17077</v>
      </c>
      <c r="F32" s="6">
        <f t="shared" si="2"/>
        <v>884</v>
      </c>
      <c r="G32" s="13">
        <f t="shared" si="0"/>
        <v>105.45914901500649</v>
      </c>
      <c r="H32" s="14">
        <f t="shared" si="1"/>
        <v>84.943294866693194</v>
      </c>
    </row>
    <row r="33" spans="1:222" ht="29.25" customHeight="1">
      <c r="A33" s="39">
        <v>20</v>
      </c>
      <c r="B33" s="38" t="s">
        <v>25</v>
      </c>
      <c r="C33" s="7">
        <v>138473</v>
      </c>
      <c r="D33" s="7">
        <v>122173</v>
      </c>
      <c r="E33" s="7">
        <v>122242</v>
      </c>
      <c r="F33" s="6">
        <f t="shared" si="2"/>
        <v>69</v>
      </c>
      <c r="G33" s="13">
        <f t="shared" si="0"/>
        <v>100.05647729039968</v>
      </c>
      <c r="H33" s="14">
        <f t="shared" si="1"/>
        <v>88.27858138409654</v>
      </c>
    </row>
    <row r="34" spans="1:222" ht="15" customHeight="1">
      <c r="A34" s="49">
        <v>21</v>
      </c>
      <c r="B34" s="38" t="s">
        <v>30</v>
      </c>
      <c r="C34" s="7">
        <v>30209</v>
      </c>
      <c r="D34" s="7">
        <v>24321</v>
      </c>
      <c r="E34" s="7">
        <v>22171</v>
      </c>
      <c r="F34" s="6">
        <f t="shared" si="2"/>
        <v>-2150</v>
      </c>
      <c r="G34" s="13">
        <f t="shared" si="0"/>
        <v>91.159902964516263</v>
      </c>
      <c r="H34" s="14">
        <f t="shared" si="1"/>
        <v>73.3920354861134</v>
      </c>
    </row>
    <row r="35" spans="1:222" ht="15" customHeight="1">
      <c r="A35" s="39">
        <v>22</v>
      </c>
      <c r="B35" s="38" t="s">
        <v>2</v>
      </c>
      <c r="C35" s="7">
        <v>4839</v>
      </c>
      <c r="D35" s="7">
        <v>4839</v>
      </c>
      <c r="E35" s="7">
        <v>4822</v>
      </c>
      <c r="F35" s="6">
        <f t="shared" si="2"/>
        <v>-17</v>
      </c>
      <c r="G35" s="13">
        <f t="shared" si="0"/>
        <v>99.648687745401944</v>
      </c>
      <c r="H35" s="14">
        <f t="shared" si="1"/>
        <v>99.648687745401944</v>
      </c>
    </row>
    <row r="36" spans="1:222" s="1" customFormat="1" ht="15.75">
      <c r="A36" s="72" t="s">
        <v>26</v>
      </c>
      <c r="B36" s="73"/>
      <c r="C36" s="12">
        <f>C5+C20</f>
        <v>8015921</v>
      </c>
      <c r="D36" s="12">
        <f>D5+D20</f>
        <v>6179620</v>
      </c>
      <c r="E36" s="12">
        <f>E5+E20</f>
        <v>6201875</v>
      </c>
      <c r="F36" s="9">
        <f t="shared" si="2"/>
        <v>22255</v>
      </c>
      <c r="G36" s="25">
        <f t="shared" si="0"/>
        <v>100.3601354128571</v>
      </c>
      <c r="H36" s="26">
        <f t="shared" si="1"/>
        <v>77.369462598246656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</row>
    <row r="37" spans="1:222" s="5" customFormat="1" ht="15.75">
      <c r="A37" s="67">
        <v>23</v>
      </c>
      <c r="B37" s="44" t="s">
        <v>3</v>
      </c>
      <c r="C37" s="12">
        <f>C38+C40+C41+C39</f>
        <v>14439955</v>
      </c>
      <c r="D37" s="12">
        <f t="shared" ref="D37:E37" si="4">D38+D40+D41+D39</f>
        <v>9768523</v>
      </c>
      <c r="E37" s="12">
        <f t="shared" si="4"/>
        <v>9929999</v>
      </c>
      <c r="F37" s="9">
        <f t="shared" si="2"/>
        <v>161476</v>
      </c>
      <c r="G37" s="25">
        <f t="shared" si="0"/>
        <v>101.6530236966223</v>
      </c>
      <c r="H37" s="26">
        <f t="shared" si="1"/>
        <v>68.767520397397362</v>
      </c>
    </row>
    <row r="38" spans="1:222" ht="28.5" customHeight="1">
      <c r="A38" s="67"/>
      <c r="B38" s="38" t="s">
        <v>27</v>
      </c>
      <c r="C38" s="7">
        <v>14472920</v>
      </c>
      <c r="D38" s="7">
        <v>9801488</v>
      </c>
      <c r="E38" s="7">
        <v>9962662</v>
      </c>
      <c r="F38" s="6">
        <f t="shared" si="2"/>
        <v>161174</v>
      </c>
      <c r="G38" s="13">
        <f t="shared" si="0"/>
        <v>101.64438297531966</v>
      </c>
      <c r="H38" s="14">
        <f t="shared" si="1"/>
        <v>68.836572025548406</v>
      </c>
    </row>
    <row r="39" spans="1:222" ht="30" customHeight="1">
      <c r="A39" s="67"/>
      <c r="B39" s="38" t="s">
        <v>49</v>
      </c>
      <c r="C39" s="7">
        <v>0</v>
      </c>
      <c r="D39" s="7">
        <v>0</v>
      </c>
      <c r="E39" s="7">
        <v>-3</v>
      </c>
      <c r="F39" s="6">
        <f t="shared" si="2"/>
        <v>-3</v>
      </c>
      <c r="G39" s="57" t="s">
        <v>43</v>
      </c>
      <c r="H39" s="58" t="s">
        <v>43</v>
      </c>
    </row>
    <row r="40" spans="1:222" ht="42" customHeight="1">
      <c r="A40" s="67"/>
      <c r="B40" s="45" t="s">
        <v>17</v>
      </c>
      <c r="C40" s="7">
        <v>971</v>
      </c>
      <c r="D40" s="7">
        <v>971</v>
      </c>
      <c r="E40" s="7">
        <v>1304</v>
      </c>
      <c r="F40" s="6">
        <f t="shared" si="2"/>
        <v>333</v>
      </c>
      <c r="G40" s="13">
        <f t="shared" si="0"/>
        <v>134.29454170957774</v>
      </c>
      <c r="H40" s="14">
        <f t="shared" si="1"/>
        <v>134.29454170957774</v>
      </c>
    </row>
    <row r="41" spans="1:222" ht="27" customHeight="1">
      <c r="A41" s="68"/>
      <c r="B41" s="38" t="s">
        <v>8</v>
      </c>
      <c r="C41" s="7">
        <v>-33936</v>
      </c>
      <c r="D41" s="6">
        <v>-33936</v>
      </c>
      <c r="E41" s="7">
        <v>-33964</v>
      </c>
      <c r="F41" s="6">
        <f t="shared" si="2"/>
        <v>-28</v>
      </c>
      <c r="G41" s="13">
        <f t="shared" si="0"/>
        <v>100.08250825082507</v>
      </c>
      <c r="H41" s="14">
        <f t="shared" si="1"/>
        <v>100.08250825082507</v>
      </c>
    </row>
    <row r="42" spans="1:222" s="5" customFormat="1" ht="16.5" thickBot="1">
      <c r="A42" s="69" t="s">
        <v>28</v>
      </c>
      <c r="B42" s="70"/>
      <c r="C42" s="19">
        <f>C36+C37</f>
        <v>22455876</v>
      </c>
      <c r="D42" s="10">
        <f>D36+D37</f>
        <v>15948143</v>
      </c>
      <c r="E42" s="19">
        <f>E36+E37</f>
        <v>16131874</v>
      </c>
      <c r="F42" s="10">
        <f t="shared" si="2"/>
        <v>183731</v>
      </c>
      <c r="G42" s="27">
        <f t="shared" si="0"/>
        <v>101.15205262455949</v>
      </c>
      <c r="H42" s="28">
        <f t="shared" si="1"/>
        <v>71.838097075349012</v>
      </c>
    </row>
    <row r="43" spans="1:222" ht="14.25" customHeight="1">
      <c r="B43" s="16"/>
    </row>
    <row r="44" spans="1:222" ht="14.25" customHeight="1">
      <c r="B44" s="16"/>
      <c r="C44" s="16"/>
      <c r="D44" s="16"/>
      <c r="E44" s="16"/>
      <c r="F44" s="16"/>
    </row>
    <row r="45" spans="1:222">
      <c r="B45" s="16"/>
      <c r="C45" s="16"/>
      <c r="D45" s="16"/>
      <c r="E45" s="16"/>
      <c r="F45" s="16"/>
    </row>
    <row r="46" spans="1:222">
      <c r="B46" s="16"/>
      <c r="C46" s="16"/>
      <c r="D46" s="16"/>
      <c r="E46" s="16"/>
      <c r="F46" s="16"/>
    </row>
    <row r="47" spans="1:222">
      <c r="B47" s="16"/>
      <c r="C47" s="16"/>
      <c r="D47" s="16"/>
      <c r="E47" s="16"/>
      <c r="F47" s="16"/>
    </row>
    <row r="48" spans="1:222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</row>
    <row r="96" spans="3:6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</sheetData>
  <mergeCells count="9">
    <mergeCell ref="F1:H1"/>
    <mergeCell ref="G3:H3"/>
    <mergeCell ref="A2:H2"/>
    <mergeCell ref="A37:A41"/>
    <mergeCell ref="A42:B42"/>
    <mergeCell ref="A13:A15"/>
    <mergeCell ref="A36:B36"/>
    <mergeCell ref="A26:A29"/>
    <mergeCell ref="A16:A18"/>
  </mergeCells>
  <pageMargins left="0.19685039370078741" right="0.19685039370078741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Makarova</cp:lastModifiedBy>
  <cp:lastPrinted>2024-11-06T08:31:40Z</cp:lastPrinted>
  <dcterms:created xsi:type="dcterms:W3CDTF">2002-11-26T08:28:37Z</dcterms:created>
  <dcterms:modified xsi:type="dcterms:W3CDTF">2024-11-19T12:13:02Z</dcterms:modified>
</cp:coreProperties>
</file>