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лист!$A$1:$H$43</definedName>
  </definedNames>
  <calcPr calcId="124519" iterate="1"/>
</workbook>
</file>

<file path=xl/calcChain.xml><?xml version="1.0" encoding="utf-8"?>
<calcChain xmlns="http://schemas.openxmlformats.org/spreadsheetml/2006/main">
  <c r="D27" i="7"/>
  <c r="E27"/>
  <c r="G21" l="1"/>
  <c r="D16"/>
  <c r="E16"/>
  <c r="C16"/>
  <c r="F18"/>
  <c r="E13" l="1"/>
  <c r="G24"/>
  <c r="G25"/>
  <c r="G26"/>
  <c r="G28"/>
  <c r="G29"/>
  <c r="D13"/>
  <c r="H42"/>
  <c r="G42"/>
  <c r="E39"/>
  <c r="D39"/>
  <c r="C39"/>
  <c r="C27"/>
  <c r="C13"/>
  <c r="H40"/>
  <c r="H41"/>
  <c r="G22"/>
  <c r="G23"/>
  <c r="G30"/>
  <c r="G31"/>
  <c r="G32"/>
  <c r="G33"/>
  <c r="G34"/>
  <c r="G35"/>
  <c r="G36"/>
  <c r="G37"/>
  <c r="G40"/>
  <c r="G41"/>
  <c r="G27" l="1"/>
  <c r="F29"/>
  <c r="F30"/>
  <c r="D20"/>
  <c r="E20"/>
  <c r="C20"/>
  <c r="H23"/>
  <c r="H24"/>
  <c r="H25"/>
  <c r="H26"/>
  <c r="H28"/>
  <c r="H29"/>
  <c r="H30"/>
  <c r="H31"/>
  <c r="H32"/>
  <c r="H33"/>
  <c r="H34"/>
  <c r="H27"/>
  <c r="G20" l="1"/>
  <c r="G16"/>
  <c r="G13"/>
  <c r="H17"/>
  <c r="H21"/>
  <c r="H22"/>
  <c r="H35"/>
  <c r="H36"/>
  <c r="H37"/>
  <c r="H16"/>
  <c r="H6"/>
  <c r="H7"/>
  <c r="H8"/>
  <c r="H10"/>
  <c r="H11"/>
  <c r="H12"/>
  <c r="H14"/>
  <c r="H15"/>
  <c r="G6"/>
  <c r="G7"/>
  <c r="G8"/>
  <c r="G10"/>
  <c r="G11"/>
  <c r="G12"/>
  <c r="G14"/>
  <c r="G15"/>
  <c r="G17"/>
  <c r="F7"/>
  <c r="F8"/>
  <c r="F9"/>
  <c r="F10"/>
  <c r="F11"/>
  <c r="F12"/>
  <c r="F14"/>
  <c r="F15"/>
  <c r="F17"/>
  <c r="F19"/>
  <c r="F21"/>
  <c r="F22"/>
  <c r="F23"/>
  <c r="F24"/>
  <c r="F25"/>
  <c r="F26"/>
  <c r="F28"/>
  <c r="F31"/>
  <c r="F32"/>
  <c r="F33"/>
  <c r="F34"/>
  <c r="F35"/>
  <c r="F36"/>
  <c r="F37"/>
  <c r="F40"/>
  <c r="F41"/>
  <c r="F42"/>
  <c r="F6"/>
  <c r="H39" l="1"/>
  <c r="H20"/>
  <c r="C5"/>
  <c r="H13"/>
  <c r="F27"/>
  <c r="F16"/>
  <c r="F13"/>
  <c r="C38" l="1"/>
  <c r="F20"/>
  <c r="D5"/>
  <c r="D38" s="1"/>
  <c r="E5"/>
  <c r="H5" s="1"/>
  <c r="C43" l="1"/>
  <c r="G5"/>
  <c r="F5"/>
  <c r="E38"/>
  <c r="H38" l="1"/>
  <c r="G38"/>
  <c r="G39"/>
  <c r="F39" l="1"/>
  <c r="D43" l="1"/>
  <c r="F38"/>
  <c r="E43" l="1"/>
  <c r="H43" s="1"/>
  <c r="G43" l="1"/>
  <c r="F43"/>
</calcChain>
</file>

<file path=xl/sharedStrings.xml><?xml version="1.0" encoding="utf-8"?>
<sst xmlns="http://schemas.openxmlformats.org/spreadsheetml/2006/main" count="57" uniqueCount="52">
  <si>
    <t>Налог на доходы физических лиц</t>
  </si>
  <si>
    <t>Налог на имущество физических лиц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</si>
  <si>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</si>
  <si>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</si>
  <si>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</si>
  <si>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</si>
  <si>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</si>
  <si>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</si>
  <si>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</si>
  <si>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</si>
  <si>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</si>
  <si>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</si>
  <si>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Земельный налог, в т.ч.:</t>
  </si>
  <si>
    <t>Государственная пошлина, в т.ч.:</t>
  </si>
  <si>
    <t>Плата за негативное воздействие на окружающую среду</t>
  </si>
  <si>
    <t>в том числе: МУП "Водоканал"</t>
  </si>
  <si>
    <t>плата за найм жил. помещений</t>
  </si>
  <si>
    <t>по делам, рассматр. в судах общ. юрисдикции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</si>
  <si>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</si>
  <si>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</si>
  <si>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</si>
  <si>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</si>
  <si>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</si>
  <si>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</si>
  <si>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</si>
  <si>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</si>
  <si>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>№ п/п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</si>
  <si>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</si>
  <si>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</si>
  <si>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 xml:space="preserve">из них:                                                                                                    Безвозмездные поступления от других бюджетов 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</si>
  <si>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</si>
  <si>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</si>
  <si>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</si>
  <si>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</si>
  <si>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</si>
  <si>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</si>
  <si>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Наименование показателей</t>
  </si>
  <si>
    <t>13</t>
  </si>
  <si>
    <t>Налог, взимаемый в связи с применением упрощенной системы налогообложения</t>
  </si>
  <si>
    <t>Приложение 1</t>
  </si>
  <si>
    <t>плата по договорам  на установку и эксплуатацию рекламной конструкции</t>
  </si>
  <si>
    <t>плата за предоставление права на размещ. и эксп. нестац. торгового объекта и плата за право заключения договора на установку и эксплуатацию рекламной конструкции</t>
  </si>
  <si>
    <t>План на                         2024 год</t>
  </si>
  <si>
    <t>% исполнения плана на    2024 год</t>
  </si>
  <si>
    <t>-</t>
  </si>
  <si>
    <t>Доходы от оказания платных услуг (работ) и компенсация затрат государства</t>
  </si>
  <si>
    <t>за выдачу разрешения на уст. рекламной конструкции</t>
  </si>
  <si>
    <t>Налог, взимаемый в связи с применением патентной системы налогообложения</t>
  </si>
  <si>
    <t>Исполнение доходной части бюджета города Ставрополя за январь - август 2024 года</t>
  </si>
  <si>
    <t xml:space="preserve">План за                              январь- август            2024 года </t>
  </si>
  <si>
    <t xml:space="preserve">Факт за                               январь- август             2024 года </t>
  </si>
  <si>
    <t>% исполнения плана за                       январь- август       2024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</si>
</sst>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3" fontId="6" fillId="0" borderId="1" xfId="0" applyNumberFormat="1" applyFont="1" applyFill="1" applyBorder="1"/>
    <xf numFmtId="3" fontId="6" fillId="2" borderId="1" xfId="0" applyNumberFormat="1" applyFont="1" applyFill="1" applyBorder="1"/>
    <xf numFmtId="3" fontId="7" fillId="2" borderId="1" xfId="0" applyNumberFormat="1" applyFont="1" applyFill="1" applyBorder="1"/>
    <xf numFmtId="3" fontId="5" fillId="0" borderId="1" xfId="0" applyNumberFormat="1" applyFont="1" applyFill="1" applyBorder="1"/>
    <xf numFmtId="3" fontId="5" fillId="0" borderId="2" xfId="0" applyNumberFormat="1" applyFont="1" applyFill="1" applyBorder="1"/>
    <xf numFmtId="0" fontId="4" fillId="0" borderId="0" xfId="0" applyFont="1" applyFill="1"/>
    <xf numFmtId="3" fontId="5" fillId="2" borderId="1" xfId="0" applyNumberFormat="1" applyFont="1" applyFill="1" applyBorder="1"/>
    <xf numFmtId="164" fontId="6" fillId="0" borderId="1" xfId="0" applyNumberFormat="1" applyFont="1" applyFill="1" applyBorder="1"/>
    <xf numFmtId="164" fontId="6" fillId="0" borderId="7" xfId="0" applyNumberFormat="1" applyFont="1" applyFill="1" applyBorder="1"/>
    <xf numFmtId="0" fontId="3" fillId="0" borderId="0" xfId="0" applyFont="1" applyFill="1"/>
    <xf numFmtId="0" fontId="1" fillId="0" borderId="0" xfId="0" applyFont="1" applyFill="1" applyAlignment="1">
      <alignment wrapText="1"/>
    </xf>
    <xf numFmtId="164" fontId="7" fillId="0" borderId="1" xfId="0" applyNumberFormat="1" applyFont="1" applyFill="1" applyBorder="1"/>
    <xf numFmtId="164" fontId="7" fillId="0" borderId="7" xfId="0" applyNumberFormat="1" applyFont="1" applyFill="1" applyBorder="1"/>
    <xf numFmtId="3" fontId="5" fillId="2" borderId="2" xfId="0" applyNumberFormat="1" applyFont="1" applyFill="1" applyBorder="1"/>
    <xf numFmtId="0" fontId="1" fillId="2" borderId="0" xfId="0" applyFont="1" applyFill="1" applyAlignment="1">
      <alignment wrapText="1"/>
    </xf>
    <xf numFmtId="3" fontId="8" fillId="3" borderId="1" xfId="0" applyNumberFormat="1" applyFont="1" applyFill="1" applyBorder="1"/>
    <xf numFmtId="164" fontId="5" fillId="2" borderId="1" xfId="0" applyNumberFormat="1" applyFont="1" applyFill="1" applyBorder="1"/>
    <xf numFmtId="164" fontId="5" fillId="2" borderId="7" xfId="0" applyNumberFormat="1" applyFont="1" applyFill="1" applyBorder="1"/>
    <xf numFmtId="164" fontId="6" fillId="2" borderId="1" xfId="0" applyNumberFormat="1" applyFont="1" applyFill="1" applyBorder="1"/>
    <xf numFmtId="164" fontId="6" fillId="2" borderId="7" xfId="0" applyNumberFormat="1" applyFont="1" applyFill="1" applyBorder="1"/>
    <xf numFmtId="164" fontId="6" fillId="2" borderId="1" xfId="0" applyNumberFormat="1" applyFont="1" applyFill="1" applyBorder="1" applyAlignment="1">
      <alignment horizontal="right"/>
    </xf>
    <xf numFmtId="164" fontId="6" fillId="2" borderId="7" xfId="0" applyNumberFormat="1" applyFont="1" applyFill="1" applyBorder="1" applyAlignment="1">
      <alignment horizontal="right"/>
    </xf>
    <xf numFmtId="164" fontId="7" fillId="2" borderId="1" xfId="0" applyNumberFormat="1" applyFont="1" applyFill="1" applyBorder="1"/>
    <xf numFmtId="164" fontId="7" fillId="2" borderId="7" xfId="0" applyNumberFormat="1" applyFont="1" applyFill="1" applyBorder="1"/>
    <xf numFmtId="164" fontId="5" fillId="0" borderId="1" xfId="0" applyNumberFormat="1" applyFont="1" applyFill="1" applyBorder="1"/>
    <xf numFmtId="164" fontId="5" fillId="0" borderId="7" xfId="0" applyNumberFormat="1" applyFont="1" applyFill="1" applyBorder="1"/>
    <xf numFmtId="164" fontId="5" fillId="0" borderId="2" xfId="0" applyNumberFormat="1" applyFont="1" applyFill="1" applyBorder="1"/>
    <xf numFmtId="164" fontId="5" fillId="0" borderId="9" xfId="0" applyNumberFormat="1" applyFont="1" applyFill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2" borderId="0" xfId="0" applyFont="1" applyFill="1" applyAlignment="1">
      <alignment wrapText="1"/>
    </xf>
    <xf numFmtId="0" fontId="6" fillId="0" borderId="0" xfId="0" applyFont="1" applyFill="1"/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14" fontId="6" fillId="0" borderId="13" xfId="0" applyNumberFormat="1" applyFont="1" applyBorder="1" applyAlignment="1">
      <alignment horizontal="center" vertical="center" wrapText="1"/>
    </xf>
    <xf numFmtId="14" fontId="6" fillId="0" borderId="3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wrapText="1"/>
    </xf>
    <xf numFmtId="0" fontId="12" fillId="0" borderId="6" xfId="0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12" fillId="0" borderId="6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wrapText="1"/>
    </xf>
    <xf numFmtId="0" fontId="9" fillId="0" borderId="6" xfId="0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164" fontId="7" fillId="2" borderId="1" xfId="0" applyNumberFormat="1" applyFont="1" applyFill="1" applyBorder="1" applyAlignment="1">
      <alignment horizontal="right"/>
    </xf>
    <xf numFmtId="164" fontId="7" fillId="2" borderId="7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vertical="top" wrapText="1"/>
    </xf>
    <xf numFmtId="3" fontId="14" fillId="2" borderId="1" xfId="0" applyNumberFormat="1" applyFont="1" applyFill="1" applyBorder="1"/>
    <xf numFmtId="0" fontId="6" fillId="2" borderId="0" xfId="0" applyFont="1" applyFill="1"/>
    <xf numFmtId="0" fontId="1" fillId="2" borderId="0" xfId="0" applyFont="1" applyFill="1"/>
    <xf numFmtId="0" fontId="6" fillId="0" borderId="0" xfId="0" applyFont="1" applyFill="1" applyBorder="1" applyAlignment="1">
      <alignment horizontal="right"/>
    </xf>
    <xf numFmtId="0" fontId="11" fillId="0" borderId="0" xfId="0" applyFont="1" applyAlignment="1"/>
    <xf numFmtId="0" fontId="5" fillId="0" borderId="0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2" fillId="0" borderId="6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wrapText="1"/>
    </xf>
    <xf numFmtId="0" fontId="10" fillId="0" borderId="6" xfId="0" applyFont="1" applyBorder="1" applyAlignment="1">
      <alignment horizontal="center" vertical="center"/>
    </xf>
    <xf numFmtId="0" fontId="9" fillId="0" borderId="6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N101"/>
  <sheetViews>
    <sheetView tabSelected="1" topLeftCell="A25" workbookViewId="0">
      <selection activeCell="D27" sqref="D27:F31"/>
    </sheetView>
  </sheetViews>
  <sheetFormatPr defaultColWidth="9.140625" defaultRowHeight="12.75"/>
  <cols>
    <col min="1" max="1" width="4" style="3" customWidth="1"/>
    <col min="2" max="2" width="59.5703125" style="2" customWidth="1"/>
    <col min="3" max="3" width="12.28515625" style="20" customWidth="1"/>
    <col min="4" max="4" width="12.140625" style="4" customWidth="1"/>
    <col min="5" max="5" width="12.7109375" style="60" customWidth="1"/>
    <col min="6" max="6" width="12.85546875" style="4" customWidth="1"/>
    <col min="7" max="7" width="12.5703125" style="4" customWidth="1"/>
    <col min="8" max="8" width="12.7109375" style="4" customWidth="1"/>
    <col min="9" max="16384" width="9.140625" style="4"/>
  </cols>
  <sheetData>
    <row r="1" spans="1:222" ht="15.75">
      <c r="A1" s="34"/>
      <c r="B1" s="35"/>
      <c r="C1" s="36"/>
      <c r="D1" s="37"/>
      <c r="E1" s="59"/>
      <c r="F1" s="61" t="s">
        <v>39</v>
      </c>
      <c r="G1" s="62"/>
      <c r="H1" s="62"/>
    </row>
    <row r="2" spans="1:222" ht="23.25" customHeight="1">
      <c r="A2" s="63" t="s">
        <v>48</v>
      </c>
      <c r="B2" s="64"/>
      <c r="C2" s="64"/>
      <c r="D2" s="64"/>
      <c r="E2" s="64"/>
      <c r="F2" s="64"/>
      <c r="G2" s="64"/>
      <c r="H2" s="64"/>
    </row>
    <row r="3" spans="1:222" ht="21" customHeight="1" thickBot="1">
      <c r="A3" s="34"/>
      <c r="B3" s="35"/>
      <c r="C3" s="36"/>
      <c r="D3" s="37"/>
      <c r="E3" s="59"/>
      <c r="F3" s="37"/>
      <c r="G3" s="61" t="s">
        <v>33</v>
      </c>
      <c r="H3" s="61"/>
    </row>
    <row r="4" spans="1:222" ht="78.75" customHeight="1">
      <c r="A4" s="38" t="s">
        <v>26</v>
      </c>
      <c r="B4" s="39" t="s">
        <v>36</v>
      </c>
      <c r="C4" s="40" t="s">
        <v>42</v>
      </c>
      <c r="D4" s="41" t="s">
        <v>49</v>
      </c>
      <c r="E4" s="41" t="s">
        <v>50</v>
      </c>
      <c r="F4" s="42" t="s">
        <v>11</v>
      </c>
      <c r="G4" s="42" t="s">
        <v>51</v>
      </c>
      <c r="H4" s="43" t="s">
        <v>43</v>
      </c>
    </row>
    <row r="5" spans="1:222" s="1" customFormat="1" ht="15.75">
      <c r="A5" s="44"/>
      <c r="B5" s="45" t="s">
        <v>6</v>
      </c>
      <c r="C5" s="12">
        <f>C6+C7+C8+C9+C10+C11+C12+C13+C16+C19</f>
        <v>7016541</v>
      </c>
      <c r="D5" s="9">
        <f>D6+D7+D8+D9+D10+D11+D12+D13+D16+D19</f>
        <v>4016350</v>
      </c>
      <c r="E5" s="12">
        <f>E6+E7+E8+E9+E10+E11+E12+E13+E16+E19</f>
        <v>4054008</v>
      </c>
      <c r="F5" s="12">
        <f>E5-D5</f>
        <v>37658</v>
      </c>
      <c r="G5" s="22">
        <f>E5/D5*100</f>
        <v>100.93761748851568</v>
      </c>
      <c r="H5" s="23">
        <f>E5/C5*100</f>
        <v>57.777870891084369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</row>
    <row r="6" spans="1:222" ht="15.75">
      <c r="A6" s="46">
        <v>1</v>
      </c>
      <c r="B6" s="47" t="s">
        <v>0</v>
      </c>
      <c r="C6" s="7">
        <v>4545023</v>
      </c>
      <c r="D6" s="7">
        <v>2657648</v>
      </c>
      <c r="E6" s="7">
        <v>2690718</v>
      </c>
      <c r="F6" s="7">
        <f>E6-D6</f>
        <v>33070</v>
      </c>
      <c r="G6" s="24">
        <f t="shared" ref="G6:G43" si="0">E6/D6*100</f>
        <v>101.24433333534013</v>
      </c>
      <c r="H6" s="25">
        <f t="shared" ref="H6:H43" si="1">E6/C6*100</f>
        <v>59.201416582490339</v>
      </c>
    </row>
    <row r="7" spans="1:222" ht="15.75">
      <c r="A7" s="46">
        <v>2</v>
      </c>
      <c r="B7" s="47" t="s">
        <v>19</v>
      </c>
      <c r="C7" s="7">
        <v>31320</v>
      </c>
      <c r="D7" s="7">
        <v>20609</v>
      </c>
      <c r="E7" s="7">
        <v>22127</v>
      </c>
      <c r="F7" s="7">
        <f t="shared" ref="F7:F43" si="2">E7-D7</f>
        <v>1518</v>
      </c>
      <c r="G7" s="24">
        <f t="shared" si="0"/>
        <v>107.36571400844291</v>
      </c>
      <c r="H7" s="25">
        <f t="shared" si="1"/>
        <v>70.648148148148152</v>
      </c>
    </row>
    <row r="8" spans="1:222" ht="30">
      <c r="A8" s="48">
        <v>3</v>
      </c>
      <c r="B8" s="47" t="s">
        <v>38</v>
      </c>
      <c r="C8" s="7">
        <v>913101</v>
      </c>
      <c r="D8" s="7">
        <v>742830</v>
      </c>
      <c r="E8" s="7">
        <v>748309</v>
      </c>
      <c r="F8" s="7">
        <f t="shared" si="2"/>
        <v>5479</v>
      </c>
      <c r="G8" s="24">
        <f t="shared" si="0"/>
        <v>100.73758464251578</v>
      </c>
      <c r="H8" s="25">
        <f t="shared" si="1"/>
        <v>81.952489374121811</v>
      </c>
    </row>
    <row r="9" spans="1:222" ht="26.25" customHeight="1">
      <c r="A9" s="48">
        <v>4</v>
      </c>
      <c r="B9" s="57" t="s">
        <v>4</v>
      </c>
      <c r="C9" s="7">
        <v>0</v>
      </c>
      <c r="D9" s="7">
        <v>0</v>
      </c>
      <c r="E9" s="7">
        <v>393</v>
      </c>
      <c r="F9" s="7">
        <f t="shared" si="2"/>
        <v>393</v>
      </c>
      <c r="G9" s="26" t="s">
        <v>44</v>
      </c>
      <c r="H9" s="27" t="s">
        <v>44</v>
      </c>
    </row>
    <row r="10" spans="1:222" ht="15.75">
      <c r="A10" s="48">
        <v>5</v>
      </c>
      <c r="B10" s="47" t="s">
        <v>5</v>
      </c>
      <c r="C10" s="7">
        <v>15095</v>
      </c>
      <c r="D10" s="7">
        <v>14989</v>
      </c>
      <c r="E10" s="7">
        <v>15625</v>
      </c>
      <c r="F10" s="7">
        <f t="shared" si="2"/>
        <v>636</v>
      </c>
      <c r="G10" s="24">
        <f t="shared" si="0"/>
        <v>104.24311161518447</v>
      </c>
      <c r="H10" s="25">
        <f t="shared" si="1"/>
        <v>103.51109638953295</v>
      </c>
    </row>
    <row r="11" spans="1:222" ht="30" customHeight="1">
      <c r="A11" s="48">
        <v>6</v>
      </c>
      <c r="B11" s="47" t="s">
        <v>47</v>
      </c>
      <c r="C11" s="7">
        <v>166736</v>
      </c>
      <c r="D11" s="7">
        <v>155136</v>
      </c>
      <c r="E11" s="7">
        <v>155957</v>
      </c>
      <c r="F11" s="7">
        <f t="shared" si="2"/>
        <v>821</v>
      </c>
      <c r="G11" s="24">
        <f t="shared" si="0"/>
        <v>100.52921307755776</v>
      </c>
      <c r="H11" s="25">
        <f t="shared" si="1"/>
        <v>93.535289319643027</v>
      </c>
    </row>
    <row r="12" spans="1:222" ht="15.75">
      <c r="A12" s="48">
        <v>7</v>
      </c>
      <c r="B12" s="47" t="s">
        <v>1</v>
      </c>
      <c r="C12" s="7">
        <v>753719</v>
      </c>
      <c r="D12" s="7">
        <v>86740</v>
      </c>
      <c r="E12" s="7">
        <v>83308</v>
      </c>
      <c r="F12" s="7">
        <f t="shared" si="2"/>
        <v>-3432</v>
      </c>
      <c r="G12" s="24">
        <f t="shared" si="0"/>
        <v>96.043347936361542</v>
      </c>
      <c r="H12" s="25">
        <f t="shared" si="1"/>
        <v>11.05292555979085</v>
      </c>
    </row>
    <row r="13" spans="1:222" ht="15.75">
      <c r="A13" s="65">
        <v>8</v>
      </c>
      <c r="B13" s="47" t="s">
        <v>12</v>
      </c>
      <c r="C13" s="7">
        <f>C14+C15</f>
        <v>492554</v>
      </c>
      <c r="D13" s="7">
        <f>D14+D15</f>
        <v>271178</v>
      </c>
      <c r="E13" s="7">
        <f>E14+E15</f>
        <v>264175</v>
      </c>
      <c r="F13" s="7">
        <f t="shared" si="2"/>
        <v>-7003</v>
      </c>
      <c r="G13" s="24">
        <f t="shared" si="0"/>
        <v>97.417563371659938</v>
      </c>
      <c r="H13" s="25">
        <f t="shared" si="1"/>
        <v>53.633713257835694</v>
      </c>
    </row>
    <row r="14" spans="1:222" s="15" customFormat="1" ht="15.75">
      <c r="A14" s="69"/>
      <c r="B14" s="49" t="s">
        <v>22</v>
      </c>
      <c r="C14" s="8">
        <v>339110</v>
      </c>
      <c r="D14" s="8">
        <v>247967</v>
      </c>
      <c r="E14" s="8">
        <v>240400</v>
      </c>
      <c r="F14" s="8">
        <f t="shared" si="2"/>
        <v>-7567</v>
      </c>
      <c r="G14" s="28">
        <f t="shared" si="0"/>
        <v>96.948384260808893</v>
      </c>
      <c r="H14" s="29">
        <f t="shared" si="1"/>
        <v>70.891451151543748</v>
      </c>
    </row>
    <row r="15" spans="1:222" s="15" customFormat="1" ht="15.75">
      <c r="A15" s="69"/>
      <c r="B15" s="49" t="s">
        <v>21</v>
      </c>
      <c r="C15" s="8">
        <v>153444</v>
      </c>
      <c r="D15" s="8">
        <v>23211</v>
      </c>
      <c r="E15" s="8">
        <v>23775</v>
      </c>
      <c r="F15" s="8">
        <f t="shared" si="2"/>
        <v>564</v>
      </c>
      <c r="G15" s="28">
        <f t="shared" si="0"/>
        <v>102.42988238335271</v>
      </c>
      <c r="H15" s="29">
        <f t="shared" si="1"/>
        <v>15.494251974661765</v>
      </c>
    </row>
    <row r="16" spans="1:222" ht="15.75">
      <c r="A16" s="72">
        <v>9</v>
      </c>
      <c r="B16" s="47" t="s">
        <v>13</v>
      </c>
      <c r="C16" s="7">
        <f>C17+C18</f>
        <v>98993</v>
      </c>
      <c r="D16" s="7">
        <f t="shared" ref="D16:E16" si="3">D17+D18</f>
        <v>67220</v>
      </c>
      <c r="E16" s="7">
        <f t="shared" si="3"/>
        <v>73396</v>
      </c>
      <c r="F16" s="7">
        <f t="shared" si="2"/>
        <v>6176</v>
      </c>
      <c r="G16" s="24">
        <f t="shared" si="0"/>
        <v>109.18774174352872</v>
      </c>
      <c r="H16" s="25">
        <f t="shared" si="1"/>
        <v>74.142616144575882</v>
      </c>
    </row>
    <row r="17" spans="1:222" s="11" customFormat="1" ht="15.75">
      <c r="A17" s="73"/>
      <c r="B17" s="49" t="s">
        <v>17</v>
      </c>
      <c r="C17" s="8">
        <v>98993</v>
      </c>
      <c r="D17" s="8">
        <v>67220</v>
      </c>
      <c r="E17" s="8">
        <v>73366</v>
      </c>
      <c r="F17" s="8">
        <f t="shared" si="2"/>
        <v>6146</v>
      </c>
      <c r="G17" s="28">
        <f t="shared" si="0"/>
        <v>109.14311216899732</v>
      </c>
      <c r="H17" s="29">
        <f t="shared" si="1"/>
        <v>74.112310971482827</v>
      </c>
    </row>
    <row r="18" spans="1:222" s="11" customFormat="1" ht="15.75">
      <c r="A18" s="75"/>
      <c r="B18" s="49" t="s">
        <v>46</v>
      </c>
      <c r="C18" s="8">
        <v>0</v>
      </c>
      <c r="D18" s="8">
        <v>0</v>
      </c>
      <c r="E18" s="8">
        <v>30</v>
      </c>
      <c r="F18" s="8">
        <f t="shared" si="2"/>
        <v>30</v>
      </c>
      <c r="G18" s="55" t="s">
        <v>44</v>
      </c>
      <c r="H18" s="56" t="s">
        <v>44</v>
      </c>
    </row>
    <row r="19" spans="1:222" ht="30">
      <c r="A19" s="48">
        <v>10</v>
      </c>
      <c r="B19" s="47" t="s">
        <v>35</v>
      </c>
      <c r="C19" s="7">
        <v>0</v>
      </c>
      <c r="D19" s="7">
        <v>0</v>
      </c>
      <c r="E19" s="7">
        <v>0</v>
      </c>
      <c r="F19" s="7">
        <f t="shared" si="2"/>
        <v>0</v>
      </c>
      <c r="G19" s="55" t="s">
        <v>44</v>
      </c>
      <c r="H19" s="56" t="s">
        <v>44</v>
      </c>
    </row>
    <row r="20" spans="1:222" s="1" customFormat="1" ht="15.75">
      <c r="A20" s="50"/>
      <c r="B20" s="45" t="s">
        <v>7</v>
      </c>
      <c r="C20" s="12">
        <f>C21+C22+C23+C24+C25+C27+C31+C32+C33+C34+C35+C37</f>
        <v>847673</v>
      </c>
      <c r="D20" s="12">
        <f t="shared" ref="D20:E20" si="4">D21+D22+D23+D24+D25+D27+D31+D32+D33+D34+D35+D37</f>
        <v>525842</v>
      </c>
      <c r="E20" s="12">
        <f t="shared" si="4"/>
        <v>497042</v>
      </c>
      <c r="F20" s="9">
        <f t="shared" si="2"/>
        <v>-28800</v>
      </c>
      <c r="G20" s="30">
        <f t="shared" si="0"/>
        <v>94.523069667314516</v>
      </c>
      <c r="H20" s="31">
        <f t="shared" si="1"/>
        <v>58.636054233177184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</row>
    <row r="21" spans="1:222" ht="46.5" customHeight="1">
      <c r="A21" s="48">
        <v>11</v>
      </c>
      <c r="B21" s="47" t="s">
        <v>9</v>
      </c>
      <c r="C21" s="7">
        <v>4960</v>
      </c>
      <c r="D21" s="7">
        <v>2050</v>
      </c>
      <c r="E21" s="7">
        <v>4791</v>
      </c>
      <c r="F21" s="6">
        <f t="shared" si="2"/>
        <v>2741</v>
      </c>
      <c r="G21" s="13">
        <f t="shared" si="0"/>
        <v>233.70731707317071</v>
      </c>
      <c r="H21" s="14">
        <f t="shared" si="1"/>
        <v>96.592741935483872</v>
      </c>
    </row>
    <row r="22" spans="1:222" ht="77.25" customHeight="1">
      <c r="A22" s="48">
        <v>12</v>
      </c>
      <c r="B22" s="47" t="s">
        <v>23</v>
      </c>
      <c r="C22" s="7">
        <v>519935</v>
      </c>
      <c r="D22" s="6">
        <v>301035</v>
      </c>
      <c r="E22" s="7">
        <v>277726</v>
      </c>
      <c r="F22" s="6">
        <f t="shared" si="2"/>
        <v>-23309</v>
      </c>
      <c r="G22" s="13">
        <f t="shared" si="0"/>
        <v>92.257046522829569</v>
      </c>
      <c r="H22" s="14">
        <f t="shared" si="1"/>
        <v>53.415523094232931</v>
      </c>
    </row>
    <row r="23" spans="1:222" ht="78" customHeight="1">
      <c r="A23" s="51" t="s">
        <v>37</v>
      </c>
      <c r="B23" s="52" t="s">
        <v>31</v>
      </c>
      <c r="C23" s="7">
        <v>23950</v>
      </c>
      <c r="D23" s="7">
        <v>11833</v>
      </c>
      <c r="E23" s="7">
        <v>11233</v>
      </c>
      <c r="F23" s="6">
        <f t="shared" si="2"/>
        <v>-600</v>
      </c>
      <c r="G23" s="13">
        <f t="shared" si="0"/>
        <v>94.929434631961456</v>
      </c>
      <c r="H23" s="14">
        <f t="shared" si="1"/>
        <v>46.90187891440501</v>
      </c>
    </row>
    <row r="24" spans="1:222" ht="56.25" customHeight="1">
      <c r="A24" s="48">
        <v>14</v>
      </c>
      <c r="B24" s="47" t="s">
        <v>24</v>
      </c>
      <c r="C24" s="7">
        <v>51145</v>
      </c>
      <c r="D24" s="7">
        <v>33384</v>
      </c>
      <c r="E24" s="7">
        <v>33206</v>
      </c>
      <c r="F24" s="6">
        <f t="shared" si="2"/>
        <v>-178</v>
      </c>
      <c r="G24" s="13">
        <f t="shared" si="0"/>
        <v>99.466810448118864</v>
      </c>
      <c r="H24" s="14">
        <f t="shared" si="1"/>
        <v>64.925212630755695</v>
      </c>
    </row>
    <row r="25" spans="1:222" ht="46.5" customHeight="1">
      <c r="A25" s="65">
        <v>15</v>
      </c>
      <c r="B25" s="47" t="s">
        <v>10</v>
      </c>
      <c r="C25" s="7">
        <v>4869</v>
      </c>
      <c r="D25" s="7">
        <v>4869</v>
      </c>
      <c r="E25" s="7">
        <v>4869</v>
      </c>
      <c r="F25" s="6">
        <f t="shared" si="2"/>
        <v>0</v>
      </c>
      <c r="G25" s="13">
        <f t="shared" si="0"/>
        <v>100</v>
      </c>
      <c r="H25" s="14">
        <f t="shared" si="1"/>
        <v>100</v>
      </c>
    </row>
    <row r="26" spans="1:222" ht="15.75" hidden="1">
      <c r="A26" s="69"/>
      <c r="B26" s="49" t="s">
        <v>15</v>
      </c>
      <c r="C26" s="58"/>
      <c r="D26" s="21"/>
      <c r="E26" s="7"/>
      <c r="F26" s="6">
        <f t="shared" si="2"/>
        <v>0</v>
      </c>
      <c r="G26" s="13" t="e">
        <f t="shared" si="0"/>
        <v>#DIV/0!</v>
      </c>
      <c r="H26" s="14" t="e">
        <f t="shared" si="1"/>
        <v>#DIV/0!</v>
      </c>
    </row>
    <row r="27" spans="1:222" ht="30" customHeight="1">
      <c r="A27" s="72">
        <v>16</v>
      </c>
      <c r="B27" s="47" t="s">
        <v>34</v>
      </c>
      <c r="C27" s="7">
        <f>C28+C29+C30</f>
        <v>16737</v>
      </c>
      <c r="D27" s="7">
        <f>D28+D29+D30</f>
        <v>11828</v>
      </c>
      <c r="E27" s="7">
        <f>E28+E29+E30</f>
        <v>10814</v>
      </c>
      <c r="F27" s="7">
        <f t="shared" si="2"/>
        <v>-1014</v>
      </c>
      <c r="G27" s="13">
        <f t="shared" si="0"/>
        <v>91.42712208319243</v>
      </c>
      <c r="H27" s="14">
        <f t="shared" si="1"/>
        <v>64.611340144589832</v>
      </c>
    </row>
    <row r="28" spans="1:222" s="11" customFormat="1" ht="29.25" customHeight="1">
      <c r="A28" s="73"/>
      <c r="B28" s="49" t="s">
        <v>40</v>
      </c>
      <c r="C28" s="8">
        <v>1573</v>
      </c>
      <c r="D28" s="8">
        <v>814</v>
      </c>
      <c r="E28" s="8">
        <v>796</v>
      </c>
      <c r="F28" s="8">
        <f t="shared" si="2"/>
        <v>-18</v>
      </c>
      <c r="G28" s="17">
        <f t="shared" si="0"/>
        <v>97.788697788697789</v>
      </c>
      <c r="H28" s="18">
        <f t="shared" si="1"/>
        <v>50.603941513032424</v>
      </c>
    </row>
    <row r="29" spans="1:222" s="11" customFormat="1" ht="15" customHeight="1">
      <c r="A29" s="73"/>
      <c r="B29" s="49" t="s">
        <v>16</v>
      </c>
      <c r="C29" s="8">
        <v>3636</v>
      </c>
      <c r="D29" s="8">
        <v>2272</v>
      </c>
      <c r="E29" s="8">
        <v>2365</v>
      </c>
      <c r="F29" s="8">
        <f t="shared" si="2"/>
        <v>93</v>
      </c>
      <c r="G29" s="17">
        <f t="shared" si="0"/>
        <v>104.09330985915493</v>
      </c>
      <c r="H29" s="18">
        <f t="shared" si="1"/>
        <v>65.044004400440045</v>
      </c>
    </row>
    <row r="30" spans="1:222" s="11" customFormat="1" ht="43.5" customHeight="1">
      <c r="A30" s="74"/>
      <c r="B30" s="49" t="s">
        <v>41</v>
      </c>
      <c r="C30" s="8">
        <v>11528</v>
      </c>
      <c r="D30" s="8">
        <v>8742</v>
      </c>
      <c r="E30" s="8">
        <v>7653</v>
      </c>
      <c r="F30" s="8">
        <f t="shared" si="2"/>
        <v>-1089</v>
      </c>
      <c r="G30" s="17">
        <f t="shared" si="0"/>
        <v>87.542896362388461</v>
      </c>
      <c r="H30" s="18">
        <f t="shared" si="1"/>
        <v>66.38619014573213</v>
      </c>
    </row>
    <row r="31" spans="1:222" ht="15" customHeight="1">
      <c r="A31" s="48">
        <v>17</v>
      </c>
      <c r="B31" s="47" t="s">
        <v>14</v>
      </c>
      <c r="C31" s="7">
        <v>1793</v>
      </c>
      <c r="D31" s="7">
        <v>1623</v>
      </c>
      <c r="E31" s="7">
        <v>1908</v>
      </c>
      <c r="F31" s="7">
        <f t="shared" si="2"/>
        <v>285</v>
      </c>
      <c r="G31" s="13">
        <f t="shared" si="0"/>
        <v>117.56007393715342</v>
      </c>
      <c r="H31" s="14">
        <f t="shared" si="1"/>
        <v>106.4138315672058</v>
      </c>
    </row>
    <row r="32" spans="1:222" ht="30">
      <c r="A32" s="48">
        <v>18</v>
      </c>
      <c r="B32" s="47" t="s">
        <v>45</v>
      </c>
      <c r="C32" s="7">
        <v>30485</v>
      </c>
      <c r="D32" s="7">
        <v>23197</v>
      </c>
      <c r="E32" s="7">
        <v>24504</v>
      </c>
      <c r="F32" s="6">
        <f t="shared" si="2"/>
        <v>1307</v>
      </c>
      <c r="G32" s="13">
        <f t="shared" si="0"/>
        <v>105.63434926930206</v>
      </c>
      <c r="H32" s="14">
        <f t="shared" si="1"/>
        <v>80.38051500738068</v>
      </c>
    </row>
    <row r="33" spans="1:222" ht="70.5" customHeight="1">
      <c r="A33" s="48">
        <v>19</v>
      </c>
      <c r="B33" s="47" t="s">
        <v>20</v>
      </c>
      <c r="C33" s="7">
        <v>20104</v>
      </c>
      <c r="D33" s="7">
        <v>13184</v>
      </c>
      <c r="E33" s="7">
        <v>14237</v>
      </c>
      <c r="F33" s="6">
        <f t="shared" si="2"/>
        <v>1053</v>
      </c>
      <c r="G33" s="13">
        <f t="shared" si="0"/>
        <v>107.98695388349515</v>
      </c>
      <c r="H33" s="14">
        <f t="shared" si="1"/>
        <v>70.81675288499801</v>
      </c>
    </row>
    <row r="34" spans="1:222" ht="29.25" customHeight="1">
      <c r="A34" s="48">
        <v>20</v>
      </c>
      <c r="B34" s="47" t="s">
        <v>27</v>
      </c>
      <c r="C34" s="7">
        <v>138473</v>
      </c>
      <c r="D34" s="7">
        <v>99173</v>
      </c>
      <c r="E34" s="7">
        <v>91363</v>
      </c>
      <c r="F34" s="6">
        <f t="shared" si="2"/>
        <v>-7810</v>
      </c>
      <c r="G34" s="13">
        <f t="shared" si="0"/>
        <v>92.124872697205902</v>
      </c>
      <c r="H34" s="14">
        <f t="shared" si="1"/>
        <v>65.978927299906843</v>
      </c>
    </row>
    <row r="35" spans="1:222" ht="15" customHeight="1">
      <c r="A35" s="65">
        <v>21</v>
      </c>
      <c r="B35" s="47" t="s">
        <v>32</v>
      </c>
      <c r="C35" s="7">
        <v>30386</v>
      </c>
      <c r="D35" s="7">
        <v>19020</v>
      </c>
      <c r="E35" s="7">
        <v>17635</v>
      </c>
      <c r="F35" s="6">
        <f t="shared" si="2"/>
        <v>-1385</v>
      </c>
      <c r="G35" s="13">
        <f t="shared" si="0"/>
        <v>92.718191377497376</v>
      </c>
      <c r="H35" s="14">
        <f t="shared" si="1"/>
        <v>58.03659580069769</v>
      </c>
    </row>
    <row r="36" spans="1:222" ht="23.45" hidden="1" customHeight="1">
      <c r="A36" s="65"/>
      <c r="B36" s="49" t="s">
        <v>25</v>
      </c>
      <c r="C36" s="7"/>
      <c r="D36" s="21"/>
      <c r="E36" s="8"/>
      <c r="F36" s="6">
        <f t="shared" si="2"/>
        <v>0</v>
      </c>
      <c r="G36" s="13" t="e">
        <f t="shared" si="0"/>
        <v>#DIV/0!</v>
      </c>
      <c r="H36" s="14" t="e">
        <f t="shared" si="1"/>
        <v>#DIV/0!</v>
      </c>
    </row>
    <row r="37" spans="1:222" ht="15" customHeight="1">
      <c r="A37" s="48">
        <v>22</v>
      </c>
      <c r="B37" s="47" t="s">
        <v>2</v>
      </c>
      <c r="C37" s="7">
        <v>4836</v>
      </c>
      <c r="D37" s="7">
        <v>4646</v>
      </c>
      <c r="E37" s="7">
        <v>4756</v>
      </c>
      <c r="F37" s="6">
        <f t="shared" si="2"/>
        <v>110</v>
      </c>
      <c r="G37" s="13">
        <f t="shared" si="0"/>
        <v>102.36762806715454</v>
      </c>
      <c r="H37" s="14">
        <f t="shared" si="1"/>
        <v>98.345740281224153</v>
      </c>
    </row>
    <row r="38" spans="1:222" s="1" customFormat="1" ht="15.75">
      <c r="A38" s="70" t="s">
        <v>28</v>
      </c>
      <c r="B38" s="71"/>
      <c r="C38" s="12">
        <f>C5+C20</f>
        <v>7864214</v>
      </c>
      <c r="D38" s="12">
        <f>D5+D20</f>
        <v>4542192</v>
      </c>
      <c r="E38" s="12">
        <f>E5+E20</f>
        <v>4551050</v>
      </c>
      <c r="F38" s="9">
        <f t="shared" si="2"/>
        <v>8858</v>
      </c>
      <c r="G38" s="30">
        <f t="shared" si="0"/>
        <v>100.19501597466598</v>
      </c>
      <c r="H38" s="31">
        <f t="shared" si="1"/>
        <v>57.870373313849285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</row>
    <row r="39" spans="1:222" s="5" customFormat="1" ht="15.75">
      <c r="A39" s="65">
        <v>23</v>
      </c>
      <c r="B39" s="53" t="s">
        <v>3</v>
      </c>
      <c r="C39" s="12">
        <f>C40+C41+C42</f>
        <v>14617179</v>
      </c>
      <c r="D39" s="12">
        <f>D40+D41+D42</f>
        <v>7491002</v>
      </c>
      <c r="E39" s="12">
        <f>E40+E41+E42</f>
        <v>7491330</v>
      </c>
      <c r="F39" s="9">
        <f t="shared" si="2"/>
        <v>328</v>
      </c>
      <c r="G39" s="30">
        <f t="shared" si="0"/>
        <v>100.00437858646947</v>
      </c>
      <c r="H39" s="31">
        <f t="shared" si="1"/>
        <v>51.250176248098214</v>
      </c>
    </row>
    <row r="40" spans="1:222" ht="28.5" customHeight="1">
      <c r="A40" s="65"/>
      <c r="B40" s="47" t="s">
        <v>29</v>
      </c>
      <c r="C40" s="7">
        <v>14650087</v>
      </c>
      <c r="D40" s="7">
        <v>7523910</v>
      </c>
      <c r="E40" s="7">
        <v>7523910</v>
      </c>
      <c r="F40" s="6">
        <f t="shared" si="2"/>
        <v>0</v>
      </c>
      <c r="G40" s="13">
        <f t="shared" si="0"/>
        <v>100</v>
      </c>
      <c r="H40" s="14">
        <f t="shared" si="1"/>
        <v>51.357442450683052</v>
      </c>
    </row>
    <row r="41" spans="1:222" ht="42" customHeight="1">
      <c r="A41" s="65"/>
      <c r="B41" s="54" t="s">
        <v>18</v>
      </c>
      <c r="C41" s="7">
        <v>971</v>
      </c>
      <c r="D41" s="7">
        <v>971</v>
      </c>
      <c r="E41" s="7">
        <v>1299</v>
      </c>
      <c r="F41" s="6">
        <f t="shared" si="2"/>
        <v>328</v>
      </c>
      <c r="G41" s="13">
        <f t="shared" si="0"/>
        <v>133.77960865087539</v>
      </c>
      <c r="H41" s="14">
        <f t="shared" si="1"/>
        <v>133.77960865087539</v>
      </c>
    </row>
    <row r="42" spans="1:222" ht="27" customHeight="1">
      <c r="A42" s="66"/>
      <c r="B42" s="47" t="s">
        <v>8</v>
      </c>
      <c r="C42" s="7">
        <v>-33879</v>
      </c>
      <c r="D42" s="6">
        <v>-33879</v>
      </c>
      <c r="E42" s="7">
        <v>-33879</v>
      </c>
      <c r="F42" s="6">
        <f t="shared" si="2"/>
        <v>0</v>
      </c>
      <c r="G42" s="13">
        <f t="shared" si="0"/>
        <v>100</v>
      </c>
      <c r="H42" s="14">
        <f t="shared" si="1"/>
        <v>100</v>
      </c>
    </row>
    <row r="43" spans="1:222" s="5" customFormat="1" ht="16.5" thickBot="1">
      <c r="A43" s="67" t="s">
        <v>30</v>
      </c>
      <c r="B43" s="68"/>
      <c r="C43" s="19">
        <f>C38+C39</f>
        <v>22481393</v>
      </c>
      <c r="D43" s="10">
        <f>D38+D39</f>
        <v>12033194</v>
      </c>
      <c r="E43" s="19">
        <f>E38+E39</f>
        <v>12042380</v>
      </c>
      <c r="F43" s="10">
        <f t="shared" si="2"/>
        <v>9186</v>
      </c>
      <c r="G43" s="32">
        <f t="shared" si="0"/>
        <v>100.07633883406184</v>
      </c>
      <c r="H43" s="33">
        <f t="shared" si="1"/>
        <v>53.565986769592079</v>
      </c>
    </row>
    <row r="44" spans="1:222" ht="14.25" customHeight="1">
      <c r="B44" s="16"/>
    </row>
    <row r="45" spans="1:222" ht="14.25" customHeight="1">
      <c r="B45" s="16"/>
      <c r="C45" s="16"/>
      <c r="D45" s="16"/>
      <c r="E45" s="16"/>
      <c r="F45" s="16"/>
    </row>
    <row r="46" spans="1:222">
      <c r="B46" s="16"/>
      <c r="C46" s="16"/>
      <c r="D46" s="16"/>
      <c r="E46" s="16"/>
      <c r="F46" s="16"/>
    </row>
    <row r="47" spans="1:222">
      <c r="B47" s="16"/>
      <c r="C47" s="16"/>
      <c r="D47" s="16"/>
      <c r="E47" s="16"/>
      <c r="F47" s="16"/>
    </row>
    <row r="48" spans="1:222">
      <c r="B48" s="16"/>
      <c r="C48" s="16"/>
      <c r="D48" s="16"/>
      <c r="E48" s="16"/>
      <c r="F48" s="16"/>
    </row>
    <row r="49" spans="3:6">
      <c r="C49" s="16"/>
      <c r="D49" s="16"/>
      <c r="E49" s="16"/>
      <c r="F49" s="16"/>
    </row>
    <row r="50" spans="3:6">
      <c r="C50" s="16"/>
      <c r="D50" s="16"/>
      <c r="E50" s="16"/>
      <c r="F50" s="16"/>
    </row>
    <row r="51" spans="3:6">
      <c r="C51" s="16"/>
      <c r="D51" s="16"/>
      <c r="E51" s="16"/>
      <c r="F51" s="16"/>
    </row>
    <row r="52" spans="3:6">
      <c r="C52" s="16"/>
      <c r="D52" s="16"/>
      <c r="E52" s="16"/>
      <c r="F52" s="16"/>
    </row>
    <row r="53" spans="3:6">
      <c r="C53" s="16"/>
      <c r="D53" s="16"/>
      <c r="E53" s="16"/>
      <c r="F53" s="16"/>
    </row>
    <row r="54" spans="3:6">
      <c r="C54" s="16"/>
      <c r="D54" s="16"/>
      <c r="E54" s="16"/>
      <c r="F54" s="16"/>
    </row>
    <row r="55" spans="3:6">
      <c r="C55" s="16"/>
      <c r="D55" s="16"/>
      <c r="E55" s="16"/>
      <c r="F55" s="16"/>
    </row>
    <row r="56" spans="3:6">
      <c r="C56" s="16"/>
      <c r="D56" s="16"/>
      <c r="E56" s="16"/>
      <c r="F56" s="16"/>
    </row>
    <row r="57" spans="3:6">
      <c r="C57" s="16"/>
      <c r="D57" s="16"/>
      <c r="E57" s="16"/>
      <c r="F57" s="16"/>
    </row>
    <row r="58" spans="3:6">
      <c r="C58" s="16"/>
      <c r="D58" s="16"/>
      <c r="E58" s="16"/>
      <c r="F58" s="16"/>
    </row>
    <row r="59" spans="3:6">
      <c r="C59" s="16"/>
      <c r="D59" s="16"/>
      <c r="E59" s="16"/>
      <c r="F59" s="16"/>
    </row>
    <row r="60" spans="3:6">
      <c r="C60" s="16"/>
      <c r="D60" s="16"/>
      <c r="E60" s="16"/>
      <c r="F60" s="16"/>
    </row>
    <row r="61" spans="3:6">
      <c r="C61" s="16"/>
      <c r="D61" s="16"/>
      <c r="E61" s="16"/>
      <c r="F61" s="16"/>
    </row>
    <row r="62" spans="3:6">
      <c r="C62" s="16"/>
      <c r="D62" s="16"/>
      <c r="E62" s="16"/>
      <c r="F62" s="16"/>
    </row>
    <row r="63" spans="3:6">
      <c r="C63" s="16"/>
      <c r="D63" s="16"/>
      <c r="E63" s="16"/>
      <c r="F63" s="16"/>
    </row>
    <row r="64" spans="3:6">
      <c r="C64" s="16"/>
      <c r="D64" s="16"/>
      <c r="E64" s="16"/>
      <c r="F64" s="16"/>
    </row>
    <row r="65" spans="3:6">
      <c r="C65" s="16"/>
      <c r="D65" s="16"/>
      <c r="E65" s="16"/>
      <c r="F65" s="16"/>
    </row>
    <row r="66" spans="3:6">
      <c r="C66" s="16"/>
      <c r="D66" s="16"/>
      <c r="E66" s="16"/>
      <c r="F66" s="16"/>
    </row>
    <row r="67" spans="3:6">
      <c r="C67" s="16"/>
      <c r="D67" s="16"/>
      <c r="E67" s="16"/>
      <c r="F67" s="16"/>
    </row>
    <row r="68" spans="3:6">
      <c r="C68" s="16"/>
      <c r="D68" s="16"/>
      <c r="E68" s="16"/>
      <c r="F68" s="16"/>
    </row>
    <row r="69" spans="3:6">
      <c r="C69" s="16"/>
      <c r="D69" s="16"/>
      <c r="E69" s="16"/>
      <c r="F69" s="16"/>
    </row>
    <row r="70" spans="3:6">
      <c r="C70" s="16"/>
      <c r="D70" s="16"/>
      <c r="E70" s="16"/>
      <c r="F70" s="16"/>
    </row>
    <row r="71" spans="3:6">
      <c r="C71" s="16"/>
      <c r="D71" s="16"/>
      <c r="E71" s="16"/>
      <c r="F71" s="16"/>
    </row>
    <row r="72" spans="3:6">
      <c r="C72" s="16"/>
      <c r="D72" s="16"/>
      <c r="E72" s="16"/>
      <c r="F72" s="16"/>
    </row>
    <row r="73" spans="3:6">
      <c r="C73" s="16"/>
      <c r="D73" s="16"/>
      <c r="E73" s="16"/>
      <c r="F73" s="16"/>
    </row>
    <row r="74" spans="3:6">
      <c r="C74" s="16"/>
      <c r="D74" s="16"/>
      <c r="E74" s="16"/>
      <c r="F74" s="16"/>
    </row>
    <row r="75" spans="3:6">
      <c r="C75" s="16"/>
      <c r="D75" s="16"/>
      <c r="E75" s="16"/>
      <c r="F75" s="16"/>
    </row>
    <row r="76" spans="3:6">
      <c r="C76" s="16"/>
      <c r="D76" s="16"/>
      <c r="E76" s="16"/>
      <c r="F76" s="16"/>
    </row>
    <row r="77" spans="3:6">
      <c r="C77" s="16"/>
      <c r="D77" s="16"/>
      <c r="E77" s="16"/>
      <c r="F77" s="16"/>
    </row>
    <row r="78" spans="3:6">
      <c r="C78" s="16"/>
      <c r="D78" s="16"/>
      <c r="E78" s="16"/>
      <c r="F78" s="16"/>
    </row>
    <row r="79" spans="3:6">
      <c r="C79" s="16"/>
      <c r="D79" s="16"/>
      <c r="E79" s="16"/>
      <c r="F79" s="16"/>
    </row>
    <row r="80" spans="3:6">
      <c r="C80" s="16"/>
      <c r="D80" s="16"/>
      <c r="E80" s="16"/>
      <c r="F80" s="16"/>
    </row>
    <row r="81" spans="3:6">
      <c r="C81" s="16"/>
      <c r="D81" s="16"/>
      <c r="E81" s="16"/>
      <c r="F81" s="16"/>
    </row>
    <row r="82" spans="3:6">
      <c r="C82" s="16"/>
      <c r="D82" s="16"/>
      <c r="E82" s="16"/>
      <c r="F82" s="16"/>
    </row>
    <row r="83" spans="3:6">
      <c r="C83" s="16"/>
      <c r="D83" s="16"/>
      <c r="E83" s="16"/>
      <c r="F83" s="16"/>
    </row>
    <row r="84" spans="3:6">
      <c r="C84" s="16"/>
      <c r="D84" s="16"/>
      <c r="E84" s="16"/>
      <c r="F84" s="16"/>
    </row>
    <row r="85" spans="3:6">
      <c r="C85" s="16"/>
      <c r="D85" s="16"/>
      <c r="E85" s="16"/>
      <c r="F85" s="16"/>
    </row>
    <row r="86" spans="3:6">
      <c r="C86" s="16"/>
      <c r="D86" s="16"/>
      <c r="E86" s="16"/>
      <c r="F86" s="16"/>
    </row>
    <row r="87" spans="3:6">
      <c r="C87" s="16"/>
      <c r="D87" s="16"/>
      <c r="E87" s="16"/>
      <c r="F87" s="16"/>
    </row>
    <row r="88" spans="3:6">
      <c r="C88" s="16"/>
      <c r="D88" s="16"/>
      <c r="E88" s="16"/>
      <c r="F88" s="16"/>
    </row>
    <row r="89" spans="3:6">
      <c r="C89" s="16"/>
      <c r="D89" s="16"/>
      <c r="E89" s="16"/>
      <c r="F89" s="16"/>
    </row>
    <row r="90" spans="3:6">
      <c r="C90" s="16"/>
      <c r="D90" s="16"/>
      <c r="E90" s="16"/>
      <c r="F90" s="16"/>
    </row>
    <row r="91" spans="3:6">
      <c r="C91" s="16"/>
      <c r="D91" s="16"/>
      <c r="E91" s="16"/>
      <c r="F91" s="16"/>
    </row>
    <row r="92" spans="3:6">
      <c r="C92" s="16"/>
      <c r="D92" s="16"/>
      <c r="E92" s="16"/>
      <c r="F92" s="16"/>
    </row>
    <row r="93" spans="3:6">
      <c r="C93" s="16"/>
      <c r="D93" s="16"/>
      <c r="E93" s="16"/>
      <c r="F93" s="16"/>
    </row>
    <row r="94" spans="3:6">
      <c r="C94" s="16"/>
      <c r="D94" s="16"/>
      <c r="E94" s="16"/>
      <c r="F94" s="16"/>
    </row>
    <row r="95" spans="3:6">
      <c r="C95" s="16"/>
      <c r="D95" s="16"/>
      <c r="E95" s="16"/>
      <c r="F95" s="16"/>
    </row>
    <row r="96" spans="3:6">
      <c r="C96" s="16"/>
    </row>
    <row r="97" spans="3:3">
      <c r="C97" s="16"/>
    </row>
    <row r="98" spans="3:3">
      <c r="C98" s="16"/>
    </row>
    <row r="99" spans="3:3">
      <c r="C99" s="16"/>
    </row>
    <row r="100" spans="3:3">
      <c r="C100" s="16"/>
    </row>
    <row r="101" spans="3:3">
      <c r="C101" s="16"/>
    </row>
  </sheetData>
  <mergeCells count="11">
    <mergeCell ref="F1:H1"/>
    <mergeCell ref="G3:H3"/>
    <mergeCell ref="A2:H2"/>
    <mergeCell ref="A39:A42"/>
    <mergeCell ref="A43:B43"/>
    <mergeCell ref="A13:A15"/>
    <mergeCell ref="A38:B38"/>
    <mergeCell ref="A25:A26"/>
    <mergeCell ref="A35:A36"/>
    <mergeCell ref="A27:A30"/>
    <mergeCell ref="A16:A18"/>
  </mergeCells>
  <pageMargins left="0.19685039370078741" right="0.19685039370078741" top="0" bottom="0" header="0.15748031496062992" footer="0.19685039370078741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N.Anistratenko</cp:lastModifiedBy>
  <cp:lastPrinted>2024-09-04T11:29:54Z</cp:lastPrinted>
  <dcterms:created xsi:type="dcterms:W3CDTF">2002-11-26T08:28:37Z</dcterms:created>
  <dcterms:modified xsi:type="dcterms:W3CDTF">2024-09-04T13:39:47Z</dcterms:modified>
</cp:coreProperties>
</file>