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2022 " sheetId="7" r:id="rId1"/>
  </sheets>
  <definedNames>
    <definedName name="_xlnm.Print_Area" localSheetId="0">'2022 '!$A$1:$F$63</definedName>
  </definedNames>
  <calcPr calcId="124519" iterate="1"/>
</workbook>
</file>

<file path=xl/calcChain.xml><?xml version="1.0" encoding="utf-8"?>
<calcChain xmlns="http://schemas.openxmlformats.org/spreadsheetml/2006/main">
  <c r="D59" i="7"/>
  <c r="E59"/>
  <c r="C59"/>
  <c r="F58"/>
  <c r="D58"/>
  <c r="E58"/>
  <c r="C58"/>
  <c r="F48"/>
  <c r="F49"/>
  <c r="F50"/>
  <c r="F51"/>
  <c r="F52"/>
  <c r="F53"/>
  <c r="F54"/>
  <c r="F55"/>
  <c r="F56"/>
  <c r="F57"/>
  <c r="F47"/>
  <c r="E48"/>
  <c r="E49"/>
  <c r="E50"/>
  <c r="E51"/>
  <c r="E52"/>
  <c r="E53"/>
  <c r="E54"/>
  <c r="E55"/>
  <c r="E56"/>
  <c r="E57"/>
  <c r="E47"/>
  <c r="D28"/>
  <c r="D16"/>
  <c r="D13"/>
  <c r="F43"/>
  <c r="F6"/>
  <c r="F7"/>
  <c r="F8"/>
  <c r="F10"/>
  <c r="F11"/>
  <c r="F12"/>
  <c r="F14"/>
  <c r="F15"/>
  <c r="F17"/>
  <c r="F18"/>
  <c r="F19"/>
  <c r="F22"/>
  <c r="F23"/>
  <c r="F24"/>
  <c r="F25"/>
  <c r="F26"/>
  <c r="F27"/>
  <c r="F29"/>
  <c r="F30"/>
  <c r="F31"/>
  <c r="F32"/>
  <c r="F33"/>
  <c r="F34"/>
  <c r="F35"/>
  <c r="F36"/>
  <c r="F37"/>
  <c r="F38"/>
  <c r="F41"/>
  <c r="F42"/>
  <c r="E42" l="1"/>
  <c r="E43"/>
  <c r="E41"/>
  <c r="E23"/>
  <c r="E24"/>
  <c r="E25"/>
  <c r="E26"/>
  <c r="E27"/>
  <c r="E29"/>
  <c r="E30"/>
  <c r="E31"/>
  <c r="E32"/>
  <c r="E33"/>
  <c r="E34"/>
  <c r="E35"/>
  <c r="E36"/>
  <c r="E37"/>
  <c r="E38"/>
  <c r="E22"/>
  <c r="E20"/>
  <c r="E7"/>
  <c r="E8"/>
  <c r="E9"/>
  <c r="E10"/>
  <c r="E11"/>
  <c r="E12"/>
  <c r="E14"/>
  <c r="E15"/>
  <c r="E16"/>
  <c r="E17"/>
  <c r="E18"/>
  <c r="E19"/>
  <c r="E6"/>
  <c r="C13"/>
  <c r="F13" s="1"/>
  <c r="C16"/>
  <c r="F16" s="1"/>
  <c r="E13" l="1"/>
  <c r="E5" s="1"/>
  <c r="E40"/>
  <c r="C28"/>
  <c r="D21"/>
  <c r="C40"/>
  <c r="D40"/>
  <c r="E28" l="1"/>
  <c r="E21" s="1"/>
  <c r="E39" s="1"/>
  <c r="E44" s="1"/>
  <c r="F28"/>
  <c r="F40"/>
  <c r="D5"/>
  <c r="D39" l="1"/>
  <c r="C21"/>
  <c r="F21" s="1"/>
  <c r="D44" l="1"/>
  <c r="C5"/>
  <c r="F5" s="1"/>
  <c r="C39" l="1"/>
  <c r="F39" s="1"/>
  <c r="C44" l="1"/>
  <c r="F44" s="1"/>
</calcChain>
</file>

<file path=xl/sharedStrings.xml><?xml version="1.0" encoding="utf-8"?>
<sst xmlns="http://schemas.openxmlformats.org/spreadsheetml/2006/main" count="84" uniqueCount="79">
  <si>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</si>
  <si>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</si>
  <si>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</si>
  <si>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</si>
  <si>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</si>
  <si>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</si>
  <si>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</si>
  <si>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</si>
  <si>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</si>
  <si>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</si>
  <si>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</si>
  <si>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</si>
  <si>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</si>
  <si>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</si>
  <si>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</si>
  <si>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</si>
  <si>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</si>
  <si>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</si>
  <si>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</si>
  <si>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</si>
  <si>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</si>
  <si>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</si>
  <si>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</si>
  <si>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</si>
  <si>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</si>
  <si>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</si>
  <si>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</si>
  <si>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</si>
  <si>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</si>
  <si>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</si>
  <si>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</si>
  <si>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</si>
  <si>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</si>
  <si>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</si>
  <si>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за выдачу разрешения на перевозку грузов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</si>
  <si>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</si>
  <si>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</si>
  <si>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 xml:space="preserve">Заместитель главы администрации города Ставрополя, руководитель комитета финансов и бюджета администрации города Ставрополя  </t>
  </si>
  <si>
    <t>Н.А. Бондаренко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</si>
  <si>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</si>
  <si>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</si>
  <si>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</si>
  <si>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</si>
  <si>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</si>
  <si>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План на                         2022 год</t>
  </si>
  <si>
    <t>за выдачу разрешения на установку рекламной конструкции</t>
  </si>
  <si>
    <t>13</t>
  </si>
  <si>
    <t>Исполнение доходной части бюджета города Ставрополя за 2022 год</t>
  </si>
  <si>
    <t>Факт за 2022 год</t>
  </si>
  <si>
    <t>% исполнения плана 2022 года</t>
  </si>
  <si>
    <t>-</t>
  </si>
  <si>
    <t>(тыс. рублей)</t>
  </si>
  <si>
    <t>РАСХОДЫ</t>
  </si>
  <si>
    <t>Код раздела</t>
  </si>
  <si>
    <t>Наименование раздела бюджетной классифкации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</si>
  <si>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</si>
  <si>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</si>
  <si>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</si>
  <si>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</si>
  <si>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</si>
  <si>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</si>
  <si>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</si>
  <si>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</si>
  <si>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</si>
  <si>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</si>
  <si>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</si>
  <si>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 xml:space="preserve">Культура, кинематография 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</si>
  <si>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</si>
  <si>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</si>
  <si>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</si>
  <si>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</si>
  <si>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</si>
  <si>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</si>
  <si>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</si>
  <si>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</si>
  <si>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Всего  расходов:</t>
  </si>
  <si>
    <t>Дефицит ( - ); профицит ( + )</t>
  </si>
  <si>
    <t>0600</t>
  </si>
  <si>
    <t>Охрана окружающей среды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</si>
</sst>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0" fillId="0" borderId="0"/>
  </cellStyleXfs>
  <cellXfs count="88">
    <xf numFmtId="0" fontId="0" fillId="0" borderId="0" xfId="0"/>
    <xf numFmtId="0" fontId="1" fillId="0" borderId="2" xfId="0" applyFont="1" applyFill="1" applyBorder="1" applyAlignment="1">
      <alignment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3" fontId="6" fillId="0" borderId="2" xfId="0" applyNumberFormat="1" applyFont="1" applyFill="1" applyBorder="1"/>
    <xf numFmtId="3" fontId="6" fillId="2" borderId="2" xfId="0" applyNumberFormat="1" applyFont="1" applyFill="1" applyBorder="1"/>
    <xf numFmtId="3" fontId="7" fillId="0" borderId="2" xfId="0" applyNumberFormat="1" applyFont="1" applyFill="1" applyBorder="1"/>
    <xf numFmtId="3" fontId="7" fillId="2" borderId="2" xfId="0" applyNumberFormat="1" applyFont="1" applyFill="1" applyBorder="1"/>
    <xf numFmtId="3" fontId="5" fillId="0" borderId="2" xfId="0" applyNumberFormat="1" applyFont="1" applyFill="1" applyBorder="1"/>
    <xf numFmtId="3" fontId="5" fillId="0" borderId="4" xfId="0" applyNumberFormat="1" applyFont="1" applyFill="1" applyBorder="1"/>
    <xf numFmtId="0" fontId="6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1" fillId="2" borderId="0" xfId="0" applyFont="1" applyFill="1"/>
    <xf numFmtId="0" fontId="1" fillId="2" borderId="8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/>
    <xf numFmtId="3" fontId="5" fillId="2" borderId="2" xfId="0" applyNumberFormat="1" applyFont="1" applyFill="1" applyBorder="1"/>
    <xf numFmtId="3" fontId="5" fillId="2" borderId="4" xfId="0" applyNumberFormat="1" applyFont="1" applyFill="1" applyBorder="1"/>
    <xf numFmtId="0" fontId="1" fillId="2" borderId="7" xfId="0" applyFont="1" applyFill="1" applyBorder="1" applyAlignment="1">
      <alignment horizontal="center" vertical="center" wrapText="1"/>
    </xf>
    <xf numFmtId="14" fontId="1" fillId="2" borderId="14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3" fontId="6" fillId="2" borderId="15" xfId="0" applyNumberFormat="1" applyFont="1" applyFill="1" applyBorder="1"/>
    <xf numFmtId="4" fontId="1" fillId="2" borderId="8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2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4" fontId="5" fillId="2" borderId="13" xfId="0" applyNumberFormat="1" applyFont="1" applyFill="1" applyBorder="1"/>
    <xf numFmtId="0" fontId="1" fillId="2" borderId="9" xfId="0" applyFont="1" applyFill="1" applyBorder="1" applyAlignment="1">
      <alignment horizontal="center"/>
    </xf>
    <xf numFmtId="164" fontId="6" fillId="2" borderId="13" xfId="0" applyNumberFormat="1" applyFont="1" applyFill="1" applyBorder="1"/>
    <xf numFmtId="0" fontId="1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wrapText="1"/>
    </xf>
    <xf numFmtId="164" fontId="7" fillId="2" borderId="13" xfId="0" applyNumberFormat="1" applyFont="1" applyFill="1" applyBorder="1"/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164" fontId="6" fillId="2" borderId="13" xfId="0" applyNumberFormat="1" applyFont="1" applyFill="1" applyBorder="1" applyAlignment="1">
      <alignment horizontal="right"/>
    </xf>
    <xf numFmtId="0" fontId="0" fillId="0" borderId="0" xfId="0" applyAlignment="1"/>
    <xf numFmtId="0" fontId="9" fillId="0" borderId="0" xfId="0" applyFont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9" xfId="0" applyFont="1" applyBorder="1"/>
    <xf numFmtId="49" fontId="1" fillId="0" borderId="18" xfId="0" applyNumberFormat="1" applyFont="1" applyBorder="1"/>
    <xf numFmtId="0" fontId="2" fillId="0" borderId="4" xfId="0" applyFont="1" applyFill="1" applyBorder="1" applyAlignment="1">
      <alignment wrapText="1"/>
    </xf>
    <xf numFmtId="3" fontId="11" fillId="2" borderId="2" xfId="1" applyNumberFormat="1" applyFont="1" applyFill="1" applyBorder="1" applyAlignment="1" applyProtection="1">
      <protection hidden="1"/>
    </xf>
    <xf numFmtId="3" fontId="2" fillId="2" borderId="2" xfId="0" applyNumberFormat="1" applyFont="1" applyFill="1" applyBorder="1" applyAlignment="1">
      <alignment horizontal="right"/>
    </xf>
    <xf numFmtId="3" fontId="11" fillId="2" borderId="2" xfId="3" applyNumberFormat="1" applyFont="1" applyFill="1" applyBorder="1" applyAlignment="1" applyProtection="1">
      <protection hidden="1"/>
    </xf>
    <xf numFmtId="3" fontId="11" fillId="2" borderId="2" xfId="2" applyNumberFormat="1" applyFont="1" applyFill="1" applyBorder="1" applyAlignment="1" applyProtection="1">
      <protection hidden="1"/>
    </xf>
    <xf numFmtId="165" fontId="1" fillId="2" borderId="2" xfId="0" applyNumberFormat="1" applyFont="1" applyFill="1" applyBorder="1"/>
    <xf numFmtId="165" fontId="2" fillId="2" borderId="2" xfId="0" applyNumberFormat="1" applyFont="1" applyFill="1" applyBorder="1"/>
    <xf numFmtId="3" fontId="2" fillId="2" borderId="2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Alignment="1"/>
    <xf numFmtId="0" fontId="6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1" fillId="0" borderId="16" xfId="0" applyFont="1" applyFill="1" applyBorder="1" applyAlignment="1">
      <alignment horizontal="right"/>
    </xf>
    <xf numFmtId="0" fontId="2" fillId="0" borderId="17" xfId="0" applyFont="1" applyFill="1" applyBorder="1" applyAlignment="1">
      <alignment horizontal="center" wrapText="1"/>
    </xf>
  </cellXfs>
  <cellStyles count="4">
    <cellStyle name="Обычный" xfId="0" builtinId="0"/>
    <cellStyle name="Обычный 6" xfId="1"/>
    <cellStyle name="Обычный 7" xfId="2"/>
    <cellStyle name="Обычный 8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65"/>
  <sheetViews>
    <sheetView tabSelected="1" view="pageBreakPreview" topLeftCell="A43" zoomScaleSheetLayoutView="100" workbookViewId="0">
      <selection activeCell="D54" sqref="D54"/>
    </sheetView>
  </sheetViews>
  <sheetFormatPr defaultRowHeight="12.75"/>
  <cols>
    <col min="1" max="1" width="4.28515625" style="5" customWidth="1"/>
    <col min="2" max="2" width="58.140625" style="4" customWidth="1"/>
    <col min="3" max="3" width="11.85546875" style="22" customWidth="1"/>
    <col min="4" max="4" width="11.85546875" style="6" customWidth="1"/>
    <col min="5" max="5" width="11.28515625" style="6" bestFit="1" customWidth="1"/>
    <col min="6" max="6" width="10.28515625" style="6" customWidth="1"/>
    <col min="7" max="16384" width="9.140625" style="6"/>
  </cols>
  <sheetData>
    <row r="1" spans="1:221" ht="15.75">
      <c r="B1" s="30"/>
      <c r="E1" s="69"/>
      <c r="F1" s="69"/>
    </row>
    <row r="2" spans="1:221" ht="13.15" customHeight="1">
      <c r="A2" s="73" t="s">
        <v>47</v>
      </c>
      <c r="B2" s="74"/>
      <c r="C2" s="74"/>
      <c r="D2" s="74"/>
      <c r="E2" s="74"/>
      <c r="F2" s="74"/>
    </row>
    <row r="3" spans="1:221" ht="13.5" thickBot="1">
      <c r="A3" s="33"/>
      <c r="B3" s="34"/>
      <c r="D3" s="22"/>
      <c r="E3" s="86" t="s">
        <v>51</v>
      </c>
      <c r="F3" s="86"/>
    </row>
    <row r="4" spans="1:221" s="22" customFormat="1" ht="70.5" customHeight="1">
      <c r="A4" s="27" t="s">
        <v>29</v>
      </c>
      <c r="B4" s="23" t="s">
        <v>41</v>
      </c>
      <c r="C4" s="23" t="s">
        <v>44</v>
      </c>
      <c r="D4" s="32" t="s">
        <v>48</v>
      </c>
      <c r="E4" s="28" t="s">
        <v>12</v>
      </c>
      <c r="F4" s="29" t="s">
        <v>49</v>
      </c>
    </row>
    <row r="5" spans="1:221" s="2" customFormat="1" ht="15.75">
      <c r="A5" s="35"/>
      <c r="B5" s="36" t="s">
        <v>7</v>
      </c>
      <c r="C5" s="24">
        <f>C6+C7+C8+C9+C10+C11+C12+C13+C16+C20</f>
        <v>5204033</v>
      </c>
      <c r="D5" s="24">
        <f>D6+D7+D8+D9+D10+D11+D12+D13+D16+D20</f>
        <v>5465839</v>
      </c>
      <c r="E5" s="24">
        <f>E6+E7+E8+E9+E10+E11+E12+E13+E16+E20</f>
        <v>261806</v>
      </c>
      <c r="F5" s="37">
        <f>D5/C5*100</f>
        <v>105.0308289743743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</row>
    <row r="6" spans="1:221" ht="15.75">
      <c r="A6" s="38">
        <v>1</v>
      </c>
      <c r="B6" s="3" t="s">
        <v>0</v>
      </c>
      <c r="C6" s="14">
        <v>3225931</v>
      </c>
      <c r="D6" s="14">
        <v>3396125</v>
      </c>
      <c r="E6" s="14">
        <f>D6-C6</f>
        <v>170194</v>
      </c>
      <c r="F6" s="39">
        <f t="shared" ref="F6:F44" si="0">D6/C6*100</f>
        <v>105.2758103009643</v>
      </c>
    </row>
    <row r="7" spans="1:221" ht="15.75">
      <c r="A7" s="38">
        <v>2</v>
      </c>
      <c r="B7" s="3" t="s">
        <v>22</v>
      </c>
      <c r="C7" s="14">
        <v>29103</v>
      </c>
      <c r="D7" s="14">
        <v>30122</v>
      </c>
      <c r="E7" s="14">
        <f t="shared" ref="E7:E19" si="1">D7-C7</f>
        <v>1019</v>
      </c>
      <c r="F7" s="39">
        <f t="shared" si="0"/>
        <v>103.50135724839365</v>
      </c>
    </row>
    <row r="8" spans="1:221" ht="26.25">
      <c r="A8" s="40">
        <v>3</v>
      </c>
      <c r="B8" s="3" t="s">
        <v>42</v>
      </c>
      <c r="C8" s="14">
        <v>613037</v>
      </c>
      <c r="D8" s="14">
        <v>629248</v>
      </c>
      <c r="E8" s="14">
        <f t="shared" si="1"/>
        <v>16211</v>
      </c>
      <c r="F8" s="39">
        <f t="shared" si="0"/>
        <v>102.64437546183997</v>
      </c>
    </row>
    <row r="9" spans="1:221" ht="15.6" customHeight="1">
      <c r="A9" s="40">
        <v>4</v>
      </c>
      <c r="B9" s="3" t="s">
        <v>5</v>
      </c>
      <c r="C9" s="14">
        <v>0</v>
      </c>
      <c r="D9" s="14">
        <v>-910</v>
      </c>
      <c r="E9" s="14">
        <f t="shared" si="1"/>
        <v>-910</v>
      </c>
      <c r="F9" s="47" t="s">
        <v>50</v>
      </c>
    </row>
    <row r="10" spans="1:221" ht="15.75">
      <c r="A10" s="40">
        <v>5</v>
      </c>
      <c r="B10" s="3" t="s">
        <v>6</v>
      </c>
      <c r="C10" s="14">
        <v>30244</v>
      </c>
      <c r="D10" s="14">
        <v>30388</v>
      </c>
      <c r="E10" s="14">
        <f t="shared" si="1"/>
        <v>144</v>
      </c>
      <c r="F10" s="39">
        <f t="shared" si="0"/>
        <v>100.47612749636292</v>
      </c>
    </row>
    <row r="11" spans="1:221" ht="15" customHeight="1">
      <c r="A11" s="40">
        <v>6</v>
      </c>
      <c r="B11" s="3" t="s">
        <v>16</v>
      </c>
      <c r="C11" s="14">
        <v>121330</v>
      </c>
      <c r="D11" s="14">
        <v>137735</v>
      </c>
      <c r="E11" s="14">
        <f t="shared" si="1"/>
        <v>16405</v>
      </c>
      <c r="F11" s="39">
        <f t="shared" si="0"/>
        <v>113.52097585098491</v>
      </c>
    </row>
    <row r="12" spans="1:221" ht="15.75">
      <c r="A12" s="40">
        <v>7</v>
      </c>
      <c r="B12" s="3" t="s">
        <v>1</v>
      </c>
      <c r="C12" s="14">
        <v>611864</v>
      </c>
      <c r="D12" s="14">
        <v>651517</v>
      </c>
      <c r="E12" s="14">
        <f t="shared" si="1"/>
        <v>39653</v>
      </c>
      <c r="F12" s="39">
        <f t="shared" si="0"/>
        <v>106.48068851901731</v>
      </c>
    </row>
    <row r="13" spans="1:221" ht="15.75">
      <c r="A13" s="70">
        <v>8</v>
      </c>
      <c r="B13" s="3" t="s">
        <v>14</v>
      </c>
      <c r="C13" s="14">
        <f>C14+C15</f>
        <v>478344</v>
      </c>
      <c r="D13" s="14">
        <f>D14+D15</f>
        <v>496681</v>
      </c>
      <c r="E13" s="14">
        <f t="shared" si="1"/>
        <v>18337</v>
      </c>
      <c r="F13" s="39">
        <f t="shared" si="0"/>
        <v>103.83343367952772</v>
      </c>
    </row>
    <row r="14" spans="1:221" s="21" customFormat="1" ht="15.75">
      <c r="A14" s="82"/>
      <c r="B14" s="41" t="s">
        <v>25</v>
      </c>
      <c r="C14" s="16">
        <v>328459</v>
      </c>
      <c r="D14" s="16">
        <v>336290</v>
      </c>
      <c r="E14" s="16">
        <f t="shared" si="1"/>
        <v>7831</v>
      </c>
      <c r="F14" s="42">
        <f t="shared" si="0"/>
        <v>102.38416362468374</v>
      </c>
    </row>
    <row r="15" spans="1:221" s="21" customFormat="1" ht="15.75">
      <c r="A15" s="72"/>
      <c r="B15" s="41" t="s">
        <v>24</v>
      </c>
      <c r="C15" s="16">
        <v>149885</v>
      </c>
      <c r="D15" s="16">
        <v>160391</v>
      </c>
      <c r="E15" s="16">
        <f t="shared" si="1"/>
        <v>10506</v>
      </c>
      <c r="F15" s="42">
        <f t="shared" si="0"/>
        <v>107.00937385328753</v>
      </c>
    </row>
    <row r="16" spans="1:221" ht="15.75">
      <c r="A16" s="70">
        <v>9</v>
      </c>
      <c r="B16" s="3" t="s">
        <v>15</v>
      </c>
      <c r="C16" s="14">
        <f>C17+C18+C19</f>
        <v>94180</v>
      </c>
      <c r="D16" s="14">
        <f>D17+D18+D19</f>
        <v>94933</v>
      </c>
      <c r="E16" s="14">
        <f t="shared" si="1"/>
        <v>753</v>
      </c>
      <c r="F16" s="39">
        <f t="shared" si="0"/>
        <v>100.79953280951371</v>
      </c>
    </row>
    <row r="17" spans="1:221" s="20" customFormat="1" ht="15.75">
      <c r="A17" s="71"/>
      <c r="B17" s="41" t="s">
        <v>20</v>
      </c>
      <c r="C17" s="16">
        <v>94012</v>
      </c>
      <c r="D17" s="16">
        <v>94762</v>
      </c>
      <c r="E17" s="16">
        <f t="shared" si="1"/>
        <v>750</v>
      </c>
      <c r="F17" s="42">
        <f t="shared" si="0"/>
        <v>100.79777049738333</v>
      </c>
    </row>
    <row r="18" spans="1:221" s="20" customFormat="1" ht="15.75">
      <c r="A18" s="71"/>
      <c r="B18" s="41" t="s">
        <v>45</v>
      </c>
      <c r="C18" s="16">
        <v>165</v>
      </c>
      <c r="D18" s="16">
        <v>170</v>
      </c>
      <c r="E18" s="16">
        <f t="shared" si="1"/>
        <v>5</v>
      </c>
      <c r="F18" s="42">
        <f t="shared" si="0"/>
        <v>103.03030303030303</v>
      </c>
    </row>
    <row r="19" spans="1:221" s="20" customFormat="1" ht="15.75">
      <c r="A19" s="72"/>
      <c r="B19" s="41" t="s">
        <v>34</v>
      </c>
      <c r="C19" s="16">
        <v>3</v>
      </c>
      <c r="D19" s="16">
        <v>1</v>
      </c>
      <c r="E19" s="16">
        <f t="shared" si="1"/>
        <v>-2</v>
      </c>
      <c r="F19" s="42">
        <f t="shared" si="0"/>
        <v>33.333333333333329</v>
      </c>
    </row>
    <row r="20" spans="1:221" ht="26.25">
      <c r="A20" s="40">
        <v>10</v>
      </c>
      <c r="B20" s="3" t="s">
        <v>40</v>
      </c>
      <c r="C20" s="14">
        <v>0</v>
      </c>
      <c r="D20" s="14">
        <v>0</v>
      </c>
      <c r="E20" s="14">
        <f>D20-C20</f>
        <v>0</v>
      </c>
      <c r="F20" s="47" t="s">
        <v>50</v>
      </c>
    </row>
    <row r="21" spans="1:221" s="2" customFormat="1" ht="15.75">
      <c r="A21" s="43"/>
      <c r="B21" s="44" t="s">
        <v>8</v>
      </c>
      <c r="C21" s="25">
        <f>C22+C23+C24+C25+C26+C28+C31+C32+C33+C34+C35+C36+C38</f>
        <v>840898</v>
      </c>
      <c r="D21" s="25">
        <f>D22+D23+D24+D25+D26+D28+D31+D32+D33+D34+D35+D36+D38</f>
        <v>877111</v>
      </c>
      <c r="E21" s="25">
        <f>E22+E23+E24+E25+E26+E28+E31+E32+E33+E34+E35+E36+E38</f>
        <v>36213</v>
      </c>
      <c r="F21" s="37">
        <f t="shared" si="0"/>
        <v>104.30646760962685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</row>
    <row r="22" spans="1:221" ht="42" customHeight="1">
      <c r="A22" s="40">
        <v>11</v>
      </c>
      <c r="B22" s="3" t="s">
        <v>10</v>
      </c>
      <c r="C22" s="14">
        <v>4281</v>
      </c>
      <c r="D22" s="14">
        <v>4334</v>
      </c>
      <c r="E22" s="14">
        <f>D22-C22</f>
        <v>53</v>
      </c>
      <c r="F22" s="39">
        <f t="shared" si="0"/>
        <v>101.23802849801449</v>
      </c>
    </row>
    <row r="23" spans="1:221" ht="63.6" customHeight="1">
      <c r="A23" s="40">
        <v>12</v>
      </c>
      <c r="B23" s="3" t="s">
        <v>26</v>
      </c>
      <c r="C23" s="14">
        <v>460830</v>
      </c>
      <c r="D23" s="14">
        <v>473689</v>
      </c>
      <c r="E23" s="14">
        <f t="shared" ref="E23:E38" si="2">D23-C23</f>
        <v>12859</v>
      </c>
      <c r="F23" s="39">
        <f t="shared" si="0"/>
        <v>102.79039993056007</v>
      </c>
    </row>
    <row r="24" spans="1:221" ht="58.9" customHeight="1">
      <c r="A24" s="45" t="s">
        <v>46</v>
      </c>
      <c r="B24" s="46" t="s">
        <v>35</v>
      </c>
      <c r="C24" s="14">
        <v>17346</v>
      </c>
      <c r="D24" s="14">
        <v>17708</v>
      </c>
      <c r="E24" s="14">
        <f t="shared" si="2"/>
        <v>362</v>
      </c>
      <c r="F24" s="39">
        <f t="shared" si="0"/>
        <v>102.08693646950306</v>
      </c>
    </row>
    <row r="25" spans="1:221" ht="52.15" customHeight="1">
      <c r="A25" s="12">
        <v>14</v>
      </c>
      <c r="B25" s="1" t="s">
        <v>27</v>
      </c>
      <c r="C25" s="14">
        <v>67028</v>
      </c>
      <c r="D25" s="13">
        <v>68488</v>
      </c>
      <c r="E25" s="14">
        <f t="shared" si="2"/>
        <v>1460</v>
      </c>
      <c r="F25" s="39">
        <f t="shared" si="0"/>
        <v>102.17819418750373</v>
      </c>
    </row>
    <row r="26" spans="1:221" ht="40.15" customHeight="1">
      <c r="A26" s="79">
        <v>15</v>
      </c>
      <c r="B26" s="1" t="s">
        <v>11</v>
      </c>
      <c r="C26" s="14">
        <v>3562</v>
      </c>
      <c r="D26" s="13">
        <v>3769</v>
      </c>
      <c r="E26" s="14">
        <f t="shared" si="2"/>
        <v>207</v>
      </c>
      <c r="F26" s="39">
        <f t="shared" si="0"/>
        <v>105.8113419427288</v>
      </c>
    </row>
    <row r="27" spans="1:221" ht="15.75" hidden="1">
      <c r="A27" s="85"/>
      <c r="B27" s="10" t="s">
        <v>18</v>
      </c>
      <c r="C27" s="16"/>
      <c r="D27" s="13"/>
      <c r="E27" s="14">
        <f t="shared" si="2"/>
        <v>0</v>
      </c>
      <c r="F27" s="39" t="e">
        <f t="shared" si="0"/>
        <v>#DIV/0!</v>
      </c>
    </row>
    <row r="28" spans="1:221" ht="25.5" customHeight="1">
      <c r="A28" s="79">
        <v>16</v>
      </c>
      <c r="B28" s="1" t="s">
        <v>39</v>
      </c>
      <c r="C28" s="14">
        <f>C29+C30</f>
        <v>47450</v>
      </c>
      <c r="D28" s="13">
        <f>D29+D30</f>
        <v>47586</v>
      </c>
      <c r="E28" s="14">
        <f t="shared" si="2"/>
        <v>136</v>
      </c>
      <c r="F28" s="39">
        <f t="shared" si="0"/>
        <v>100.28661749209695</v>
      </c>
    </row>
    <row r="29" spans="1:221" s="20" customFormat="1" ht="24.75" customHeight="1">
      <c r="A29" s="80"/>
      <c r="B29" s="9" t="s">
        <v>43</v>
      </c>
      <c r="C29" s="16">
        <v>44592</v>
      </c>
      <c r="D29" s="15">
        <v>44884</v>
      </c>
      <c r="E29" s="16">
        <f t="shared" si="2"/>
        <v>292</v>
      </c>
      <c r="F29" s="42">
        <f t="shared" si="0"/>
        <v>100.65482597775386</v>
      </c>
    </row>
    <row r="30" spans="1:221" s="20" customFormat="1" ht="15" customHeight="1">
      <c r="A30" s="81"/>
      <c r="B30" s="9" t="s">
        <v>19</v>
      </c>
      <c r="C30" s="16">
        <v>2858</v>
      </c>
      <c r="D30" s="15">
        <v>2702</v>
      </c>
      <c r="E30" s="16">
        <f t="shared" si="2"/>
        <v>-156</v>
      </c>
      <c r="F30" s="42">
        <f t="shared" si="0"/>
        <v>94.541637508747385</v>
      </c>
    </row>
    <row r="31" spans="1:221" ht="15" customHeight="1">
      <c r="A31" s="11">
        <v>17</v>
      </c>
      <c r="B31" s="1" t="s">
        <v>17</v>
      </c>
      <c r="C31" s="14">
        <v>1190</v>
      </c>
      <c r="D31" s="13">
        <v>1191</v>
      </c>
      <c r="E31" s="14">
        <f t="shared" si="2"/>
        <v>1</v>
      </c>
      <c r="F31" s="39">
        <f t="shared" si="0"/>
        <v>100.08403361344537</v>
      </c>
    </row>
    <row r="32" spans="1:221" ht="26.25">
      <c r="A32" s="11">
        <v>18</v>
      </c>
      <c r="B32" s="1" t="s">
        <v>13</v>
      </c>
      <c r="C32" s="14">
        <v>19404</v>
      </c>
      <c r="D32" s="14">
        <v>27138</v>
      </c>
      <c r="E32" s="14">
        <f t="shared" si="2"/>
        <v>7734</v>
      </c>
      <c r="F32" s="39">
        <f t="shared" si="0"/>
        <v>139.8577612863327</v>
      </c>
    </row>
    <row r="33" spans="1:221" ht="65.45" customHeight="1">
      <c r="A33" s="11">
        <v>19</v>
      </c>
      <c r="B33" s="1" t="s">
        <v>23</v>
      </c>
      <c r="C33" s="14">
        <v>13777</v>
      </c>
      <c r="D33" s="14">
        <v>14395</v>
      </c>
      <c r="E33" s="14">
        <f t="shared" si="2"/>
        <v>618</v>
      </c>
      <c r="F33" s="39">
        <f t="shared" si="0"/>
        <v>104.48573709806199</v>
      </c>
    </row>
    <row r="34" spans="1:221" ht="26.25" customHeight="1">
      <c r="A34" s="11">
        <v>20</v>
      </c>
      <c r="B34" s="1" t="s">
        <v>30</v>
      </c>
      <c r="C34" s="14">
        <v>156056</v>
      </c>
      <c r="D34" s="13">
        <v>162518</v>
      </c>
      <c r="E34" s="14">
        <f t="shared" si="2"/>
        <v>6462</v>
      </c>
      <c r="F34" s="39">
        <f t="shared" si="0"/>
        <v>104.14082124365613</v>
      </c>
    </row>
    <row r="35" spans="1:221" ht="15.75">
      <c r="A35" s="11">
        <v>21</v>
      </c>
      <c r="B35" s="1" t="s">
        <v>2</v>
      </c>
      <c r="C35" s="14">
        <v>13847</v>
      </c>
      <c r="D35" s="13">
        <v>14547</v>
      </c>
      <c r="E35" s="14">
        <f t="shared" si="2"/>
        <v>700</v>
      </c>
      <c r="F35" s="39">
        <f t="shared" si="0"/>
        <v>105.05524662381744</v>
      </c>
    </row>
    <row r="36" spans="1:221" ht="15" customHeight="1">
      <c r="A36" s="79">
        <v>22</v>
      </c>
      <c r="B36" s="1" t="s">
        <v>36</v>
      </c>
      <c r="C36" s="14">
        <v>32287</v>
      </c>
      <c r="D36" s="13">
        <v>36817</v>
      </c>
      <c r="E36" s="14">
        <f t="shared" si="2"/>
        <v>4530</v>
      </c>
      <c r="F36" s="39">
        <f t="shared" si="0"/>
        <v>114.03041471799796</v>
      </c>
    </row>
    <row r="37" spans="1:221" ht="23.45" hidden="1" customHeight="1">
      <c r="A37" s="80"/>
      <c r="B37" s="9" t="s">
        <v>28</v>
      </c>
      <c r="C37" s="16"/>
      <c r="D37" s="15"/>
      <c r="E37" s="14">
        <f t="shared" si="2"/>
        <v>0</v>
      </c>
      <c r="F37" s="39" t="e">
        <f t="shared" si="0"/>
        <v>#DIV/0!</v>
      </c>
    </row>
    <row r="38" spans="1:221" ht="15" customHeight="1">
      <c r="A38" s="11">
        <v>23</v>
      </c>
      <c r="B38" s="1" t="s">
        <v>3</v>
      </c>
      <c r="C38" s="14">
        <v>3840</v>
      </c>
      <c r="D38" s="13">
        <v>4931</v>
      </c>
      <c r="E38" s="14">
        <f t="shared" si="2"/>
        <v>1091</v>
      </c>
      <c r="F38" s="39">
        <f t="shared" si="0"/>
        <v>128.41145833333334</v>
      </c>
    </row>
    <row r="39" spans="1:221" s="2" customFormat="1" ht="15.75">
      <c r="A39" s="83" t="s">
        <v>31</v>
      </c>
      <c r="B39" s="84"/>
      <c r="C39" s="25">
        <f>C5+C21</f>
        <v>6044931</v>
      </c>
      <c r="D39" s="17">
        <f>D5+D21</f>
        <v>6342950</v>
      </c>
      <c r="E39" s="17">
        <f>E5+E21</f>
        <v>298019</v>
      </c>
      <c r="F39" s="37">
        <f t="shared" si="0"/>
        <v>104.93006454498818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</row>
    <row r="40" spans="1:221" s="7" customFormat="1" ht="15.75">
      <c r="A40" s="75">
        <v>24</v>
      </c>
      <c r="B40" s="8" t="s">
        <v>4</v>
      </c>
      <c r="C40" s="25">
        <f>C41+C42+C43</f>
        <v>12338423</v>
      </c>
      <c r="D40" s="25">
        <f>D41+D42+D43</f>
        <v>11680862</v>
      </c>
      <c r="E40" s="17">
        <f>E41+E42+E43</f>
        <v>-657561</v>
      </c>
      <c r="F40" s="37">
        <f t="shared" si="0"/>
        <v>94.670623628319433</v>
      </c>
    </row>
    <row r="41" spans="1:221" ht="24.75" customHeight="1">
      <c r="A41" s="75"/>
      <c r="B41" s="1" t="s">
        <v>32</v>
      </c>
      <c r="C41" s="14">
        <v>12412610</v>
      </c>
      <c r="D41" s="14">
        <v>11756811</v>
      </c>
      <c r="E41" s="13">
        <f>D41-C41</f>
        <v>-655799</v>
      </c>
      <c r="F41" s="39">
        <f t="shared" si="0"/>
        <v>94.716671191634958</v>
      </c>
    </row>
    <row r="42" spans="1:221" ht="38.450000000000003" customHeight="1">
      <c r="A42" s="75"/>
      <c r="B42" s="3" t="s">
        <v>21</v>
      </c>
      <c r="C42" s="14">
        <v>1225</v>
      </c>
      <c r="D42" s="14">
        <v>1455</v>
      </c>
      <c r="E42" s="13">
        <f t="shared" ref="E42:E43" si="3">D42-C42</f>
        <v>230</v>
      </c>
      <c r="F42" s="39">
        <f t="shared" si="0"/>
        <v>118.77551020408164</v>
      </c>
    </row>
    <row r="43" spans="1:221" ht="27" customHeight="1">
      <c r="A43" s="76"/>
      <c r="B43" s="1" t="s">
        <v>9</v>
      </c>
      <c r="C43" s="14">
        <v>-75412</v>
      </c>
      <c r="D43" s="31">
        <v>-77404</v>
      </c>
      <c r="E43" s="13">
        <f t="shared" si="3"/>
        <v>-1992</v>
      </c>
      <c r="F43" s="39">
        <f>D43/C43*100</f>
        <v>102.64148941812974</v>
      </c>
    </row>
    <row r="44" spans="1:221" s="7" customFormat="1" ht="16.5" thickBot="1">
      <c r="A44" s="77" t="s">
        <v>33</v>
      </c>
      <c r="B44" s="78"/>
      <c r="C44" s="26">
        <f>C39+C40</f>
        <v>18383354</v>
      </c>
      <c r="D44" s="18">
        <f>D39+D40</f>
        <v>18023812</v>
      </c>
      <c r="E44" s="18">
        <f>E39+E40</f>
        <v>-359542</v>
      </c>
      <c r="F44" s="37">
        <f t="shared" si="0"/>
        <v>98.044198028281457</v>
      </c>
    </row>
    <row r="45" spans="1:221" ht="48.6" customHeight="1" thickBot="1">
      <c r="A45" s="87" t="s">
        <v>52</v>
      </c>
      <c r="B45" s="87"/>
      <c r="C45" s="87"/>
      <c r="D45" s="87"/>
      <c r="E45" s="87"/>
      <c r="F45" s="87"/>
    </row>
    <row r="46" spans="1:221" ht="51">
      <c r="A46" s="50" t="s">
        <v>53</v>
      </c>
      <c r="B46" s="51" t="s">
        <v>54</v>
      </c>
      <c r="C46" s="23" t="s">
        <v>44</v>
      </c>
      <c r="D46" s="32" t="s">
        <v>48</v>
      </c>
      <c r="E46" s="28" t="s">
        <v>12</v>
      </c>
      <c r="F46" s="29" t="s">
        <v>49</v>
      </c>
    </row>
    <row r="47" spans="1:221">
      <c r="A47" s="52" t="s">
        <v>55</v>
      </c>
      <c r="B47" s="53" t="s">
        <v>56</v>
      </c>
      <c r="C47" s="57">
        <v>1534892</v>
      </c>
      <c r="D47" s="59">
        <v>1174704</v>
      </c>
      <c r="E47" s="60">
        <f>C47-D47</f>
        <v>360188</v>
      </c>
      <c r="F47" s="61">
        <f>D47/C47*100</f>
        <v>76.533332638387591</v>
      </c>
    </row>
    <row r="48" spans="1:221">
      <c r="A48" s="52" t="s">
        <v>57</v>
      </c>
      <c r="B48" s="53" t="s">
        <v>58</v>
      </c>
      <c r="C48" s="57">
        <v>129667</v>
      </c>
      <c r="D48" s="59">
        <v>128608</v>
      </c>
      <c r="E48" s="60">
        <f t="shared" ref="E48:E57" si="4">C48-D48</f>
        <v>1059</v>
      </c>
      <c r="F48" s="61">
        <f t="shared" ref="F48:F58" si="5">D48/C48*100</f>
        <v>99.183292587936791</v>
      </c>
    </row>
    <row r="49" spans="1:6">
      <c r="A49" s="52" t="s">
        <v>59</v>
      </c>
      <c r="B49" s="53" t="s">
        <v>60</v>
      </c>
      <c r="C49" s="57">
        <v>1467863</v>
      </c>
      <c r="D49" s="59">
        <v>1395062</v>
      </c>
      <c r="E49" s="60">
        <f t="shared" si="4"/>
        <v>72801</v>
      </c>
      <c r="F49" s="61">
        <f t="shared" si="5"/>
        <v>95.040340958250198</v>
      </c>
    </row>
    <row r="50" spans="1:6">
      <c r="A50" s="52" t="s">
        <v>61</v>
      </c>
      <c r="B50" s="53" t="s">
        <v>62</v>
      </c>
      <c r="C50" s="57">
        <v>1320429</v>
      </c>
      <c r="D50" s="59">
        <v>1275643</v>
      </c>
      <c r="E50" s="60">
        <f t="shared" si="4"/>
        <v>44786</v>
      </c>
      <c r="F50" s="61">
        <f t="shared" si="5"/>
        <v>96.608223539470885</v>
      </c>
    </row>
    <row r="51" spans="1:6">
      <c r="A51" s="52" t="s">
        <v>77</v>
      </c>
      <c r="B51" s="53" t="s">
        <v>78</v>
      </c>
      <c r="C51" s="57">
        <v>3400</v>
      </c>
      <c r="D51" s="59">
        <v>3400</v>
      </c>
      <c r="E51" s="60">
        <f t="shared" si="4"/>
        <v>0</v>
      </c>
      <c r="F51" s="61">
        <f t="shared" si="5"/>
        <v>100</v>
      </c>
    </row>
    <row r="52" spans="1:6">
      <c r="A52" s="52" t="s">
        <v>63</v>
      </c>
      <c r="B52" s="53" t="s">
        <v>64</v>
      </c>
      <c r="C52" s="57">
        <v>9164010</v>
      </c>
      <c r="D52" s="59">
        <v>8549683</v>
      </c>
      <c r="E52" s="60">
        <f t="shared" si="4"/>
        <v>614327</v>
      </c>
      <c r="F52" s="61">
        <f t="shared" si="5"/>
        <v>93.296308057280598</v>
      </c>
    </row>
    <row r="53" spans="1:6">
      <c r="A53" s="52" t="s">
        <v>65</v>
      </c>
      <c r="B53" s="53" t="s">
        <v>66</v>
      </c>
      <c r="C53" s="57">
        <v>518936</v>
      </c>
      <c r="D53" s="59">
        <v>518023</v>
      </c>
      <c r="E53" s="60">
        <f t="shared" si="4"/>
        <v>913</v>
      </c>
      <c r="F53" s="61">
        <f t="shared" si="5"/>
        <v>99.824063082923516</v>
      </c>
    </row>
    <row r="54" spans="1:6">
      <c r="A54" s="52" t="s">
        <v>67</v>
      </c>
      <c r="B54" s="53" t="s">
        <v>68</v>
      </c>
      <c r="C54" s="57">
        <v>4285663</v>
      </c>
      <c r="D54" s="59">
        <v>4273627</v>
      </c>
      <c r="E54" s="60">
        <f t="shared" si="4"/>
        <v>12036</v>
      </c>
      <c r="F54" s="61">
        <f t="shared" si="5"/>
        <v>99.719156639241106</v>
      </c>
    </row>
    <row r="55" spans="1:6">
      <c r="A55" s="52" t="s">
        <v>69</v>
      </c>
      <c r="B55" s="1" t="s">
        <v>70</v>
      </c>
      <c r="C55" s="57">
        <v>256287</v>
      </c>
      <c r="D55" s="59">
        <v>252715</v>
      </c>
      <c r="E55" s="60">
        <f t="shared" si="4"/>
        <v>3572</v>
      </c>
      <c r="F55" s="61">
        <f t="shared" si="5"/>
        <v>98.606250024386725</v>
      </c>
    </row>
    <row r="56" spans="1:6">
      <c r="A56" s="52" t="s">
        <v>71</v>
      </c>
      <c r="B56" s="1" t="s">
        <v>72</v>
      </c>
      <c r="C56" s="57">
        <v>26271</v>
      </c>
      <c r="D56" s="59">
        <v>26271</v>
      </c>
      <c r="E56" s="60">
        <f t="shared" si="4"/>
        <v>0</v>
      </c>
      <c r="F56" s="61">
        <f t="shared" si="5"/>
        <v>100</v>
      </c>
    </row>
    <row r="57" spans="1:6">
      <c r="A57" s="52" t="s">
        <v>73</v>
      </c>
      <c r="B57" s="1" t="s">
        <v>74</v>
      </c>
      <c r="C57" s="57">
        <v>105369</v>
      </c>
      <c r="D57" s="59">
        <v>100355</v>
      </c>
      <c r="E57" s="60">
        <f t="shared" si="4"/>
        <v>5014</v>
      </c>
      <c r="F57" s="61">
        <f t="shared" si="5"/>
        <v>95.241484687147064</v>
      </c>
    </row>
    <row r="58" spans="1:6">
      <c r="A58" s="54"/>
      <c r="B58" s="8" t="s">
        <v>75</v>
      </c>
      <c r="C58" s="58">
        <f>SUM(C47:C57)</f>
        <v>18812787</v>
      </c>
      <c r="D58" s="58">
        <f t="shared" ref="D58:E58" si="6">SUM(D47:D57)</f>
        <v>17698091</v>
      </c>
      <c r="E58" s="58">
        <f t="shared" si="6"/>
        <v>1114696</v>
      </c>
      <c r="F58" s="62">
        <f t="shared" si="5"/>
        <v>94.074796041649762</v>
      </c>
    </row>
    <row r="59" spans="1:6" ht="13.5" thickBot="1">
      <c r="A59" s="55"/>
      <c r="B59" s="56" t="s">
        <v>76</v>
      </c>
      <c r="C59" s="63">
        <f>C44-C58</f>
        <v>-429433</v>
      </c>
      <c r="D59" s="63">
        <f t="shared" ref="D59:E59" si="7">D44-D58</f>
        <v>325721</v>
      </c>
      <c r="E59" s="63">
        <f t="shared" si="7"/>
        <v>-1474238</v>
      </c>
      <c r="F59" s="63"/>
    </row>
    <row r="60" spans="1:6">
      <c r="A60" s="64"/>
      <c r="B60" s="65"/>
      <c r="C60" s="48"/>
    </row>
    <row r="61" spans="1:6" ht="15.75">
      <c r="A61" s="68" t="s">
        <v>37</v>
      </c>
      <c r="B61" s="65"/>
      <c r="C61" s="49"/>
      <c r="D61" s="19"/>
    </row>
    <row r="62" spans="1:6">
      <c r="A62" s="65"/>
      <c r="B62" s="65"/>
    </row>
    <row r="63" spans="1:6" ht="17.25" customHeight="1">
      <c r="A63" s="65"/>
      <c r="B63" s="65"/>
      <c r="E63" s="66" t="s">
        <v>38</v>
      </c>
      <c r="F63" s="67"/>
    </row>
    <row r="64" spans="1:6">
      <c r="A64" s="6"/>
      <c r="B64" s="6"/>
    </row>
    <row r="65" spans="1:2">
      <c r="A65" s="6"/>
      <c r="B65" s="6"/>
    </row>
  </sheetData>
  <mergeCells count="15">
    <mergeCell ref="A60:B60"/>
    <mergeCell ref="E63:F63"/>
    <mergeCell ref="A61:B63"/>
    <mergeCell ref="E1:F1"/>
    <mergeCell ref="A16:A19"/>
    <mergeCell ref="A2:F2"/>
    <mergeCell ref="A40:A43"/>
    <mergeCell ref="A44:B44"/>
    <mergeCell ref="A28:A30"/>
    <mergeCell ref="A13:A15"/>
    <mergeCell ref="A39:B39"/>
    <mergeCell ref="A26:A27"/>
    <mergeCell ref="A36:A37"/>
    <mergeCell ref="E3:F3"/>
    <mergeCell ref="A45:F45"/>
  </mergeCells>
  <pageMargins left="0.78740157480314965" right="0" top="0.19685039370078741" bottom="0.15748031496062992" header="0.15748031496062992" footer="0.19685039370078741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</vt:lpstr>
      <vt:lpstr>'2022 '!Область_печати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S.Karaeva</cp:lastModifiedBy>
  <cp:lastPrinted>2023-01-13T07:33:05Z</cp:lastPrinted>
  <dcterms:created xsi:type="dcterms:W3CDTF">2002-11-26T08:28:37Z</dcterms:created>
  <dcterms:modified xsi:type="dcterms:W3CDTF">2023-01-13T07:33:07Z</dcterms:modified>
</cp:coreProperties>
</file>