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Январь-Июнь" sheetId="1" r:id="rId1"/>
    <sheet name="фев " sheetId="2" state="hidden" r:id="rId2"/>
    <sheet name="март" sheetId="3" state="hidden" r:id="rId3"/>
    <sheet name="06" sheetId="4" state="hidden" r:id="rId4"/>
    <sheet name="07" sheetId="5" state="hidden" r:id="rId5"/>
    <sheet name="08" sheetId="6" state="hidden" r:id="rId6"/>
    <sheet name="09" sheetId="7" state="hidden" r:id="rId7"/>
    <sheet name="10" sheetId="8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'Январь-Июнь'!$A$1:$E$22</definedName>
  </definedNames>
  <calcPr calcId="124519"/>
</workbook>
</file>

<file path=xl/calcChain.xml><?xml version="1.0" encoding="utf-8"?>
<calcChain xmlns="http://schemas.openxmlformats.org/spreadsheetml/2006/main">
  <c r="D7" i="1"/>
  <c r="D8"/>
  <c r="D9"/>
  <c r="D10"/>
  <c r="D11"/>
  <c r="D13"/>
  <c r="D14"/>
  <c r="D16"/>
  <c r="D17"/>
  <c r="D18"/>
  <c r="D19"/>
  <c r="D20"/>
  <c r="D21"/>
  <c r="C7"/>
  <c r="C8"/>
  <c r="C9"/>
  <c r="C10"/>
  <c r="C11"/>
  <c r="C12"/>
  <c r="C13"/>
  <c r="C14"/>
  <c r="C15"/>
  <c r="C16"/>
  <c r="C17"/>
  <c r="C18"/>
  <c r="C19"/>
  <c r="C20"/>
  <c r="C21"/>
  <c r="E22" i="8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7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6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5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4"/>
  <c r="D22"/>
  <c r="C22"/>
  <c r="E21"/>
  <c r="E20"/>
  <c r="E19"/>
  <c r="E18"/>
  <c r="E17"/>
  <c r="E16"/>
  <c r="E15"/>
  <c r="E14"/>
  <c r="E13"/>
  <c r="E12"/>
  <c r="E11"/>
  <c r="E10"/>
  <c r="E9"/>
  <c r="E8"/>
  <c r="E7"/>
  <c r="E6"/>
  <c r="D22" i="3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E22" i="2"/>
  <c r="D22"/>
  <c r="C22"/>
  <c r="E21"/>
  <c r="E20"/>
  <c r="E19"/>
  <c r="E18"/>
  <c r="E17"/>
  <c r="E16"/>
  <c r="E15"/>
  <c r="E14"/>
  <c r="E13"/>
  <c r="E12"/>
  <c r="E11"/>
  <c r="E10"/>
  <c r="E9"/>
  <c r="E8"/>
  <c r="E7"/>
  <c r="E6"/>
  <c r="Q22" i="1"/>
  <c r="D22" s="1"/>
  <c r="E22" s="1"/>
  <c r="N22"/>
  <c r="C22" s="1"/>
  <c r="K22"/>
  <c r="H22"/>
  <c r="G22"/>
  <c r="E18"/>
  <c r="E17"/>
  <c r="E16"/>
  <c r="E15"/>
  <c r="E10"/>
  <c r="E6"/>
  <c r="D6"/>
  <c r="C6"/>
  <c r="E7" l="1"/>
  <c r="E20"/>
  <c r="E8"/>
  <c r="E21"/>
  <c r="E11"/>
  <c r="E13"/>
  <c r="E19"/>
  <c r="E9"/>
  <c r="E14"/>
  <c r="E12"/>
</calcChain>
</file>

<file path=xl/sharedStrings.xml><?xml version="1.0" encoding="utf-8"?>
<sst xmlns="http://schemas.openxmlformats.org/spreadsheetml/2006/main" count="251" uniqueCount="51">
  <si>
    <t>Приложение 4</t>
  </si>
  <si>
    <t xml:space="preserve">Исполнение расходной части бюджета города Ставрополя </t>
  </si>
  <si>
    <t>(тыс. рублей)</t>
  </si>
  <si>
    <t>Код ГРБС</t>
  </si>
  <si>
    <t>Наименование ГРБС</t>
  </si>
  <si>
    <t>Бюджетные ассигнования</t>
  </si>
  <si>
    <t xml:space="preserve">Кассовое исполнение </t>
  </si>
  <si>
    <t>% исполнения к БА</t>
  </si>
  <si>
    <t>план</t>
  </si>
  <si>
    <t>каса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</si>
  <si>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</si>
  <si>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</si>
  <si>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</si>
  <si>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</si>
  <si>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</si>
  <si>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</si>
  <si>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</si>
  <si>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</si>
  <si>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</si>
  <si>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</si>
  <si>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</si>
  <si>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</si>
  <si>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</si>
  <si>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</si>
  <si>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</si>
  <si>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</si>
  <si>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</si>
  <si>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</si>
  <si>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</si>
  <si>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</si>
  <si>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</si>
  <si>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</si>
  <si>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за  январь-февраль 2018 года</t>
  </si>
  <si>
    <t>Бюджетные ассигнования на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</si>
  <si>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</si>
  <si>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</si>
  <si>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</si>
  <si>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</si>
  <si>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>за  январь - апрель 2018 года</t>
  </si>
  <si>
    <t>за  полугодие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</si>
  <si>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</si>
  <si>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</si>
  <si>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</si>
  <si>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</si>
  <si>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</si>
  <si>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</si>
  <si>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</si>
  <si>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</si>
  <si>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</si>
  <si>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</si>
  <si>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за полугодие 2023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</si>
</sst>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_ ;[Red]\-#,##0\ "/>
    <numFmt numFmtId="166" formatCode="#,##0.0_ ;[Red]\-#,##0.0\ "/>
    <numFmt numFmtId="167" formatCode="#,##0.00;[Red]\-#,##0.00;0.00"/>
    <numFmt numFmtId="168" formatCode="0.0%"/>
    <numFmt numFmtId="169" formatCode="#,##0.00;[Red]\-#,##0.00"/>
    <numFmt numFmtId="170" formatCode="#,##0;[Red]\-#,##0;0"/>
    <numFmt numFmtId="171" formatCode="0.0"/>
    <numFmt numFmtId="172" formatCode="#,##0.00_ ;[Red]\-#,##0.00\ "/>
  </numFmts>
  <fonts count="31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4"/>
      <name val="Arial"/>
    </font>
    <font>
      <sz val="14"/>
      <name val="Times New Roman"/>
    </font>
    <font>
      <sz val="10"/>
      <color indexed="2"/>
      <name val="Arial"/>
    </font>
    <font>
      <sz val="16"/>
      <name val="Times New Roman"/>
    </font>
    <font>
      <sz val="16"/>
      <name val="Arial"/>
    </font>
    <font>
      <sz val="16"/>
      <color indexed="2"/>
      <name val="Arial"/>
    </font>
    <font>
      <sz val="12"/>
      <name val="Times New Roman"/>
    </font>
    <font>
      <sz val="11"/>
      <name val="Times New Roman"/>
    </font>
    <font>
      <sz val="8"/>
      <name val="Arial"/>
    </font>
    <font>
      <b/>
      <sz val="11"/>
      <name val="Times New Roman"/>
    </font>
    <font>
      <b/>
      <sz val="14"/>
      <name val="Times New Roman"/>
    </font>
    <font>
      <b/>
      <sz val="8"/>
      <name val="Arial"/>
    </font>
    <font>
      <b/>
      <sz val="14"/>
      <name val="Arial"/>
    </font>
    <font>
      <sz val="16"/>
      <color theme="1"/>
      <name val="Calibri"/>
      <scheme val="minor"/>
    </font>
    <font>
      <sz val="16"/>
      <name val="Arial Cyr"/>
    </font>
    <font>
      <sz val="16"/>
      <color theme="1"/>
      <name val="Times New Roman"/>
    </font>
    <font>
      <sz val="12"/>
      <name val="Arial"/>
    </font>
    <font>
      <sz val="10"/>
      <name val="Times New Roman"/>
    </font>
    <font>
      <sz val="11"/>
      <name val="Arial"/>
    </font>
    <font>
      <sz val="8"/>
      <name val="Arial Cyr"/>
    </font>
    <font>
      <sz val="11"/>
      <color theme="1"/>
      <name val="Times New Roman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</cellStyleXfs>
  <cellXfs count="97"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" fontId="2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1" fontId="7" fillId="0" borderId="0" xfId="0" applyNumberFormat="1" applyFont="1"/>
    <xf numFmtId="0" fontId="9" fillId="0" borderId="0" xfId="0" applyFont="1" applyAlignment="1">
      <alignment horizontal="right"/>
    </xf>
    <xf numFmtId="0" fontId="10" fillId="0" borderId="1" xfId="0" applyFont="1" applyBorder="1"/>
    <xf numFmtId="167" fontId="11" fillId="0" borderId="5" xfId="0" applyNumberFormat="1" applyFont="1" applyBorder="1"/>
    <xf numFmtId="0" fontId="10" fillId="0" borderId="0" xfId="0" applyFont="1"/>
    <xf numFmtId="167" fontId="11" fillId="0" borderId="1" xfId="0" applyNumberFormat="1" applyFont="1" applyBorder="1"/>
    <xf numFmtId="168" fontId="10" fillId="0" borderId="0" xfId="0" applyNumberFormat="1" applyFont="1"/>
    <xf numFmtId="167" fontId="11" fillId="0" borderId="8" xfId="0" applyNumberFormat="1" applyFont="1" applyBorder="1"/>
    <xf numFmtId="0" fontId="12" fillId="0" borderId="0" xfId="0" applyFont="1"/>
    <xf numFmtId="169" fontId="14" fillId="0" borderId="11" xfId="0" applyNumberFormat="1" applyFont="1" applyBorder="1"/>
    <xf numFmtId="169" fontId="15" fillId="0" borderId="12" xfId="0" applyNumberFormat="1" applyFont="1" applyBorder="1"/>
    <xf numFmtId="0" fontId="13" fillId="0" borderId="0" xfId="0" applyFont="1"/>
    <xf numFmtId="167" fontId="15" fillId="0" borderId="12" xfId="0" applyNumberFormat="1" applyFont="1" applyBorder="1"/>
    <xf numFmtId="0" fontId="6" fillId="0" borderId="0" xfId="0" applyFont="1"/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0" fontId="17" fillId="0" borderId="0" xfId="0" applyFont="1"/>
    <xf numFmtId="4" fontId="16" fillId="0" borderId="0" xfId="0" applyNumberFormat="1" applyFont="1" applyAlignment="1">
      <alignment wrapText="1"/>
    </xf>
    <xf numFmtId="4" fontId="18" fillId="0" borderId="0" xfId="0" applyNumberFormat="1" applyFont="1" applyAlignment="1">
      <alignment horizontal="right"/>
    </xf>
    <xf numFmtId="165" fontId="3" fillId="0" borderId="0" xfId="0" applyNumberFormat="1" applyFont="1"/>
    <xf numFmtId="165" fontId="19" fillId="0" borderId="0" xfId="0" applyNumberFormat="1" applyFont="1"/>
    <xf numFmtId="3" fontId="4" fillId="0" borderId="0" xfId="0" applyNumberFormat="1" applyFont="1"/>
    <xf numFmtId="168" fontId="19" fillId="0" borderId="0" xfId="0" applyNumberFormat="1" applyFont="1"/>
    <xf numFmtId="3" fontId="3" fillId="0" borderId="0" xfId="0" applyNumberFormat="1" applyFont="1"/>
    <xf numFmtId="168" fontId="3" fillId="0" borderId="0" xfId="0" applyNumberFormat="1" applyFont="1"/>
    <xf numFmtId="1" fontId="19" fillId="0" borderId="0" xfId="0" applyNumberFormat="1" applyFont="1"/>
    <xf numFmtId="3" fontId="10" fillId="0" borderId="0" xfId="0" applyNumberFormat="1" applyFont="1"/>
    <xf numFmtId="3" fontId="2" fillId="0" borderId="0" xfId="0" applyNumberFormat="1" applyFont="1"/>
    <xf numFmtId="167" fontId="3" fillId="0" borderId="0" xfId="0" applyNumberFormat="1" applyFont="1"/>
    <xf numFmtId="4" fontId="3" fillId="0" borderId="0" xfId="0" applyNumberFormat="1" applyFont="1"/>
    <xf numFmtId="167" fontId="11" fillId="0" borderId="0" xfId="0" applyNumberFormat="1" applyFont="1"/>
    <xf numFmtId="167" fontId="2" fillId="0" borderId="0" xfId="0" applyNumberFormat="1" applyFont="1"/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3" fontId="2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top"/>
    </xf>
    <xf numFmtId="164" fontId="10" fillId="0" borderId="1" xfId="0" applyNumberFormat="1" applyFont="1" applyBorder="1" applyAlignment="1">
      <alignment vertical="top" wrapText="1"/>
    </xf>
    <xf numFmtId="3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/>
    </xf>
    <xf numFmtId="164" fontId="10" fillId="0" borderId="2" xfId="0" applyNumberFormat="1" applyFont="1" applyBorder="1" applyAlignment="1">
      <alignment wrapText="1"/>
    </xf>
    <xf numFmtId="170" fontId="12" fillId="0" borderId="1" xfId="0" applyNumberFormat="1" applyFont="1" applyBorder="1" applyAlignment="1">
      <alignment vertical="top"/>
    </xf>
    <xf numFmtId="171" fontId="12" fillId="0" borderId="1" xfId="0" applyNumberFormat="1" applyFont="1" applyBorder="1" applyAlignment="1">
      <alignment vertical="top"/>
    </xf>
    <xf numFmtId="0" fontId="11" fillId="0" borderId="0" xfId="0" applyFont="1"/>
    <xf numFmtId="0" fontId="9" fillId="0" borderId="0" xfId="0" applyFont="1"/>
    <xf numFmtId="0" fontId="21" fillId="0" borderId="0" xfId="0" applyFont="1"/>
    <xf numFmtId="4" fontId="1" fillId="0" borderId="0" xfId="0" applyNumberFormat="1" applyFont="1" applyAlignment="1">
      <alignment wrapText="1"/>
    </xf>
    <xf numFmtId="172" fontId="11" fillId="0" borderId="0" xfId="0" applyNumberFormat="1" applyFont="1"/>
    <xf numFmtId="0" fontId="22" fillId="0" borderId="0" xfId="0" applyFont="1"/>
    <xf numFmtId="0" fontId="10" fillId="0" borderId="0" xfId="0" applyFont="1" applyAlignment="1">
      <alignment horizontal="right"/>
    </xf>
    <xf numFmtId="0" fontId="19" fillId="0" borderId="0" xfId="0" applyFont="1"/>
    <xf numFmtId="3" fontId="1" fillId="0" borderId="0" xfId="0" applyNumberFormat="1" applyFont="1" applyAlignment="1">
      <alignment wrapText="1"/>
    </xf>
    <xf numFmtId="4" fontId="23" fillId="0" borderId="0" xfId="0" applyNumberFormat="1" applyFont="1" applyAlignment="1">
      <alignment wrapText="1"/>
    </xf>
    <xf numFmtId="4" fontId="23" fillId="0" borderId="0" xfId="0" applyNumberFormat="1" applyFont="1" applyAlignment="1">
      <alignment horizontal="right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3" fontId="10" fillId="0" borderId="4" xfId="0" applyNumberFormat="1" applyFont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vertical="top"/>
    </xf>
    <xf numFmtId="164" fontId="24" fillId="0" borderId="3" xfId="0" applyNumberFormat="1" applyFont="1" applyBorder="1" applyAlignment="1">
      <alignment vertical="top" wrapText="1"/>
    </xf>
    <xf numFmtId="165" fontId="24" fillId="0" borderId="1" xfId="0" applyNumberFormat="1" applyFont="1" applyBorder="1"/>
    <xf numFmtId="166" fontId="24" fillId="0" borderId="4" xfId="0" applyNumberFormat="1" applyFont="1" applyBorder="1"/>
    <xf numFmtId="165" fontId="27" fillId="0" borderId="1" xfId="0" applyNumberFormat="1" applyFont="1" applyBorder="1"/>
    <xf numFmtId="166" fontId="27" fillId="0" borderId="4" xfId="0" applyNumberFormat="1" applyFont="1" applyBorder="1"/>
    <xf numFmtId="0" fontId="25" fillId="0" borderId="0" xfId="0" applyFont="1" applyAlignment="1">
      <alignment horizontal="center"/>
    </xf>
    <xf numFmtId="0" fontId="27" fillId="0" borderId="1" xfId="0" applyFont="1" applyBorder="1" applyAlignment="1">
      <alignment horizontal="left"/>
    </xf>
    <xf numFmtId="0" fontId="27" fillId="0" borderId="4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0" fillId="0" borderId="3" xfId="0" applyFont="1" applyBorder="1"/>
    <xf numFmtId="0" fontId="10" fillId="0" borderId="4" xfId="0" applyFont="1" applyBorder="1"/>
    <xf numFmtId="167" fontId="29" fillId="0" borderId="9" xfId="2" applyNumberFormat="1" applyFont="1" applyFill="1" applyBorder="1" applyAlignment="1" applyProtection="1">
      <protection hidden="1"/>
    </xf>
    <xf numFmtId="167" fontId="29" fillId="0" borderId="6" xfId="2" applyNumberFormat="1" applyFont="1" applyFill="1" applyBorder="1" applyAlignment="1" applyProtection="1">
      <protection hidden="1"/>
    </xf>
    <xf numFmtId="167" fontId="29" fillId="3" borderId="7" xfId="4" applyNumberFormat="1" applyFont="1" applyFill="1" applyBorder="1" applyAlignment="1" applyProtection="1">
      <protection hidden="1"/>
    </xf>
    <xf numFmtId="167" fontId="29" fillId="4" borderId="7" xfId="4" applyNumberFormat="1" applyFont="1" applyFill="1" applyBorder="1" applyAlignment="1" applyProtection="1">
      <protection hidden="1"/>
    </xf>
    <xf numFmtId="167" fontId="29" fillId="4" borderId="10" xfId="4" applyNumberFormat="1" applyFont="1" applyFill="1" applyBorder="1" applyAlignment="1" applyProtection="1">
      <protection hidden="1"/>
    </xf>
  </cellXfs>
  <cellStyles count="6">
    <cellStyle name="Обычный" xfId="0" builtinId="0"/>
    <cellStyle name="Обычный 2 2" xfId="1"/>
    <cellStyle name="Обычный 2 3" xfId="3"/>
    <cellStyle name="Обычный 2 4" xfId="5"/>
    <cellStyle name="Обычный 3" xfId="2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TB74"/>
  <sheetViews>
    <sheetView tabSelected="1" view="pageBreakPreview" zoomScale="80" zoomScaleSheetLayoutView="80" workbookViewId="0">
      <selection activeCell="D16" sqref="D16"/>
    </sheetView>
  </sheetViews>
  <sheetFormatPr defaultRowHeight="18.75"/>
  <cols>
    <col min="1" max="1" width="8.28515625" style="2" customWidth="1"/>
    <col min="2" max="2" width="56.85546875" style="2" customWidth="1"/>
    <col min="3" max="3" width="17" style="3" customWidth="1"/>
    <col min="4" max="4" width="17.85546875" style="2" customWidth="1"/>
    <col min="5" max="5" width="14.85546875" style="2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0.140625" style="1" customWidth="1"/>
    <col min="14" max="14" width="27.5703125" style="1" customWidth="1"/>
    <col min="15" max="15" width="7.85546875" style="1" customWidth="1"/>
    <col min="16" max="16" width="0.140625" style="1" customWidth="1"/>
    <col min="17" max="17" width="23.28515625" style="1" customWidth="1"/>
    <col min="18" max="18" width="25.5703125" style="1" customWidth="1"/>
    <col min="19" max="19" width="18" style="4" customWidth="1"/>
    <col min="20" max="20" width="12.85546875" style="5" customWidth="1"/>
    <col min="21" max="21" width="13.7109375" style="1" customWidth="1"/>
    <col min="22" max="22" width="12.85546875" style="1" customWidth="1"/>
    <col min="23" max="23" width="9.140625" style="4" customWidth="1"/>
    <col min="24" max="24" width="12.85546875" style="1" customWidth="1"/>
    <col min="25" max="136" width="7.85546875" style="1" customWidth="1"/>
    <col min="137" max="193" width="9.140625" style="1" bestFit="1" customWidth="1"/>
    <col min="194" max="194" width="4.85546875" style="1" customWidth="1"/>
    <col min="195" max="195" width="41.42578125" style="1" customWidth="1"/>
    <col min="196" max="196" width="17.28515625" style="1" customWidth="1"/>
    <col min="197" max="198" width="9.140625" style="1" hidden="1" bestFit="1" customWidth="1"/>
    <col min="199" max="199" width="17.28515625" style="1" customWidth="1"/>
    <col min="200" max="201" width="18.7109375" style="1" customWidth="1"/>
    <col min="202" max="202" width="12.5703125" style="1" customWidth="1"/>
    <col min="203" max="392" width="7.85546875" style="1" customWidth="1"/>
    <col min="393" max="449" width="9.140625" style="1" bestFit="1" customWidth="1"/>
    <col min="450" max="450" width="4.85546875" style="1" customWidth="1"/>
    <col min="451" max="451" width="41.42578125" style="1" customWidth="1"/>
    <col min="452" max="452" width="17.28515625" style="1" customWidth="1"/>
    <col min="453" max="454" width="9.140625" style="1" hidden="1" bestFit="1" customWidth="1"/>
    <col min="455" max="455" width="17.28515625" style="1" customWidth="1"/>
    <col min="456" max="457" width="18.7109375" style="1" customWidth="1"/>
    <col min="458" max="458" width="12.5703125" style="1" customWidth="1"/>
    <col min="459" max="648" width="7.85546875" style="1" customWidth="1"/>
    <col min="649" max="705" width="9.140625" style="1" bestFit="1" customWidth="1"/>
    <col min="706" max="706" width="4.85546875" style="1" customWidth="1"/>
    <col min="707" max="707" width="41.42578125" style="1" customWidth="1"/>
    <col min="708" max="708" width="17.28515625" style="1" customWidth="1"/>
    <col min="709" max="710" width="9.140625" style="1" hidden="1" bestFit="1" customWidth="1"/>
    <col min="711" max="711" width="17.28515625" style="1" customWidth="1"/>
    <col min="712" max="713" width="18.7109375" style="1" customWidth="1"/>
    <col min="714" max="714" width="12.5703125" style="1" customWidth="1"/>
    <col min="715" max="904" width="7.85546875" style="1" customWidth="1"/>
    <col min="905" max="961" width="9.140625" style="1" bestFit="1" customWidth="1"/>
    <col min="962" max="962" width="4.85546875" style="1" customWidth="1"/>
    <col min="963" max="963" width="41.42578125" style="1" customWidth="1"/>
    <col min="964" max="964" width="17.28515625" style="1" customWidth="1"/>
    <col min="965" max="966" width="9.140625" style="1" hidden="1" bestFit="1" customWidth="1"/>
    <col min="967" max="967" width="17.28515625" style="1" customWidth="1"/>
    <col min="968" max="969" width="18.7109375" style="1" customWidth="1"/>
    <col min="970" max="970" width="12.5703125" style="1" customWidth="1"/>
    <col min="971" max="1160" width="7.85546875" style="1" customWidth="1"/>
    <col min="1161" max="1217" width="9.140625" style="1" bestFit="1" customWidth="1"/>
    <col min="1218" max="1218" width="4.85546875" style="1" customWidth="1"/>
    <col min="1219" max="1219" width="41.42578125" style="1" customWidth="1"/>
    <col min="1220" max="1220" width="17.28515625" style="1" customWidth="1"/>
    <col min="1221" max="1222" width="9.140625" style="1" hidden="1" bestFit="1" customWidth="1"/>
    <col min="1223" max="1223" width="17.28515625" style="1" customWidth="1"/>
    <col min="1224" max="1225" width="18.7109375" style="1" customWidth="1"/>
    <col min="1226" max="1226" width="12.5703125" style="1" customWidth="1"/>
    <col min="1227" max="1416" width="7.85546875" style="1" customWidth="1"/>
    <col min="1417" max="1473" width="9.140625" style="1" bestFit="1" customWidth="1"/>
    <col min="1474" max="1474" width="4.85546875" style="1" customWidth="1"/>
    <col min="1475" max="1475" width="41.42578125" style="1" customWidth="1"/>
    <col min="1476" max="1476" width="17.28515625" style="1" customWidth="1"/>
    <col min="1477" max="1478" width="9.140625" style="1" hidden="1" bestFit="1" customWidth="1"/>
    <col min="1479" max="1479" width="17.28515625" style="1" customWidth="1"/>
    <col min="1480" max="1481" width="18.7109375" style="1" customWidth="1"/>
    <col min="1482" max="1482" width="12.5703125" style="1" customWidth="1"/>
    <col min="1483" max="1672" width="7.85546875" style="1" customWidth="1"/>
    <col min="1673" max="1729" width="9.140625" style="1" bestFit="1" customWidth="1"/>
    <col min="1730" max="1730" width="4.85546875" style="1" customWidth="1"/>
    <col min="1731" max="1731" width="41.42578125" style="1" customWidth="1"/>
    <col min="1732" max="1732" width="17.28515625" style="1" customWidth="1"/>
    <col min="1733" max="1734" width="9.140625" style="1" hidden="1" bestFit="1" customWidth="1"/>
    <col min="1735" max="1735" width="17.28515625" style="1" customWidth="1"/>
    <col min="1736" max="1737" width="18.7109375" style="1" customWidth="1"/>
    <col min="1738" max="1738" width="12.5703125" style="1" customWidth="1"/>
    <col min="1739" max="1928" width="7.85546875" style="1" customWidth="1"/>
    <col min="1929" max="1985" width="9.140625" style="1" bestFit="1" customWidth="1"/>
    <col min="1986" max="1986" width="4.85546875" style="1" customWidth="1"/>
    <col min="1987" max="1987" width="41.42578125" style="1" customWidth="1"/>
    <col min="1988" max="1988" width="17.28515625" style="1" customWidth="1"/>
    <col min="1989" max="1990" width="9.140625" style="1" hidden="1" bestFit="1" customWidth="1"/>
    <col min="1991" max="1991" width="17.28515625" style="1" customWidth="1"/>
    <col min="1992" max="1993" width="18.7109375" style="1" customWidth="1"/>
    <col min="1994" max="1994" width="12.5703125" style="1" customWidth="1"/>
    <col min="1995" max="2184" width="7.85546875" style="1" customWidth="1"/>
    <col min="2185" max="2241" width="9.140625" style="1" bestFit="1" customWidth="1"/>
    <col min="2242" max="2242" width="4.85546875" style="1" customWidth="1"/>
    <col min="2243" max="2243" width="41.42578125" style="1" customWidth="1"/>
    <col min="2244" max="2244" width="17.28515625" style="1" customWidth="1"/>
    <col min="2245" max="2246" width="9.140625" style="1" hidden="1" bestFit="1" customWidth="1"/>
    <col min="2247" max="2247" width="17.28515625" style="1" customWidth="1"/>
    <col min="2248" max="2249" width="18.7109375" style="1" customWidth="1"/>
    <col min="2250" max="2250" width="12.5703125" style="1" customWidth="1"/>
    <col min="2251" max="2440" width="7.85546875" style="1" customWidth="1"/>
    <col min="2441" max="2497" width="9.140625" style="1" bestFit="1" customWidth="1"/>
    <col min="2498" max="2498" width="4.85546875" style="1" customWidth="1"/>
    <col min="2499" max="2499" width="41.42578125" style="1" customWidth="1"/>
    <col min="2500" max="2500" width="17.28515625" style="1" customWidth="1"/>
    <col min="2501" max="2502" width="9.140625" style="1" hidden="1" bestFit="1" customWidth="1"/>
    <col min="2503" max="2503" width="17.28515625" style="1" customWidth="1"/>
    <col min="2504" max="2505" width="18.7109375" style="1" customWidth="1"/>
    <col min="2506" max="2506" width="12.5703125" style="1" customWidth="1"/>
    <col min="2507" max="2696" width="7.85546875" style="1" customWidth="1"/>
    <col min="2697" max="2753" width="9.140625" style="1" bestFit="1" customWidth="1"/>
    <col min="2754" max="2754" width="4.85546875" style="1" customWidth="1"/>
    <col min="2755" max="2755" width="41.42578125" style="1" customWidth="1"/>
    <col min="2756" max="2756" width="17.28515625" style="1" customWidth="1"/>
    <col min="2757" max="2758" width="9.140625" style="1" hidden="1" bestFit="1" customWidth="1"/>
    <col min="2759" max="2759" width="17.28515625" style="1" customWidth="1"/>
    <col min="2760" max="2761" width="18.7109375" style="1" customWidth="1"/>
    <col min="2762" max="2762" width="12.5703125" style="1" customWidth="1"/>
    <col min="2763" max="2952" width="7.85546875" style="1" customWidth="1"/>
    <col min="2953" max="3009" width="9.140625" style="1" bestFit="1" customWidth="1"/>
    <col min="3010" max="3010" width="4.85546875" style="1" customWidth="1"/>
    <col min="3011" max="3011" width="41.42578125" style="1" customWidth="1"/>
    <col min="3012" max="3012" width="17.28515625" style="1" customWidth="1"/>
    <col min="3013" max="3014" width="9.140625" style="1" hidden="1" bestFit="1" customWidth="1"/>
    <col min="3015" max="3015" width="17.28515625" style="1" customWidth="1"/>
    <col min="3016" max="3017" width="18.7109375" style="1" customWidth="1"/>
    <col min="3018" max="3018" width="12.5703125" style="1" customWidth="1"/>
    <col min="3019" max="3208" width="7.85546875" style="1" customWidth="1"/>
    <col min="3209" max="3265" width="9.140625" style="1" bestFit="1" customWidth="1"/>
    <col min="3266" max="3266" width="4.85546875" style="1" customWidth="1"/>
    <col min="3267" max="3267" width="41.42578125" style="1" customWidth="1"/>
    <col min="3268" max="3268" width="17.28515625" style="1" customWidth="1"/>
    <col min="3269" max="3270" width="9.140625" style="1" hidden="1" bestFit="1" customWidth="1"/>
    <col min="3271" max="3271" width="17.28515625" style="1" customWidth="1"/>
    <col min="3272" max="3273" width="18.7109375" style="1" customWidth="1"/>
    <col min="3274" max="3274" width="12.5703125" style="1" customWidth="1"/>
    <col min="3275" max="3464" width="7.85546875" style="1" customWidth="1"/>
    <col min="3465" max="3521" width="9.140625" style="1" bestFit="1" customWidth="1"/>
    <col min="3522" max="3522" width="4.85546875" style="1" customWidth="1"/>
    <col min="3523" max="3523" width="41.42578125" style="1" customWidth="1"/>
    <col min="3524" max="3524" width="17.28515625" style="1" customWidth="1"/>
    <col min="3525" max="3526" width="9.140625" style="1" hidden="1" bestFit="1" customWidth="1"/>
    <col min="3527" max="3527" width="17.28515625" style="1" customWidth="1"/>
    <col min="3528" max="3529" width="18.7109375" style="1" customWidth="1"/>
    <col min="3530" max="3530" width="12.5703125" style="1" customWidth="1"/>
    <col min="3531" max="3720" width="7.85546875" style="1" customWidth="1"/>
    <col min="3721" max="3777" width="9.140625" style="1" bestFit="1" customWidth="1"/>
    <col min="3778" max="3778" width="4.85546875" style="1" customWidth="1"/>
    <col min="3779" max="3779" width="41.42578125" style="1" customWidth="1"/>
    <col min="3780" max="3780" width="17.28515625" style="1" customWidth="1"/>
    <col min="3781" max="3782" width="9.140625" style="1" hidden="1" bestFit="1" customWidth="1"/>
    <col min="3783" max="3783" width="17.28515625" style="1" customWidth="1"/>
    <col min="3784" max="3785" width="18.7109375" style="1" customWidth="1"/>
    <col min="3786" max="3786" width="12.5703125" style="1" customWidth="1"/>
    <col min="3787" max="3976" width="7.85546875" style="1" customWidth="1"/>
    <col min="3977" max="4033" width="9.140625" style="1" bestFit="1" customWidth="1"/>
    <col min="4034" max="4034" width="4.85546875" style="1" customWidth="1"/>
    <col min="4035" max="4035" width="41.42578125" style="1" customWidth="1"/>
    <col min="4036" max="4036" width="17.28515625" style="1" customWidth="1"/>
    <col min="4037" max="4038" width="9.140625" style="1" hidden="1" bestFit="1" customWidth="1"/>
    <col min="4039" max="4039" width="17.28515625" style="1" customWidth="1"/>
    <col min="4040" max="4041" width="18.7109375" style="1" customWidth="1"/>
    <col min="4042" max="4042" width="12.5703125" style="1" customWidth="1"/>
    <col min="4043" max="4232" width="7.85546875" style="1" customWidth="1"/>
    <col min="4233" max="4289" width="9.140625" style="1" bestFit="1" customWidth="1"/>
    <col min="4290" max="4290" width="4.85546875" style="1" customWidth="1"/>
    <col min="4291" max="4291" width="41.42578125" style="1" customWidth="1"/>
    <col min="4292" max="4292" width="17.28515625" style="1" customWidth="1"/>
    <col min="4293" max="4294" width="9.140625" style="1" hidden="1" bestFit="1" customWidth="1"/>
    <col min="4295" max="4295" width="17.28515625" style="1" customWidth="1"/>
    <col min="4296" max="4297" width="18.7109375" style="1" customWidth="1"/>
    <col min="4298" max="4298" width="12.5703125" style="1" customWidth="1"/>
    <col min="4299" max="4488" width="7.85546875" style="1" customWidth="1"/>
    <col min="4489" max="4545" width="9.140625" style="1" bestFit="1" customWidth="1"/>
    <col min="4546" max="4546" width="4.85546875" style="1" customWidth="1"/>
    <col min="4547" max="4547" width="41.42578125" style="1" customWidth="1"/>
    <col min="4548" max="4548" width="17.28515625" style="1" customWidth="1"/>
    <col min="4549" max="4550" width="9.140625" style="1" hidden="1" bestFit="1" customWidth="1"/>
    <col min="4551" max="4551" width="17.28515625" style="1" customWidth="1"/>
    <col min="4552" max="4553" width="18.7109375" style="1" customWidth="1"/>
    <col min="4554" max="4554" width="12.5703125" style="1" customWidth="1"/>
    <col min="4555" max="4744" width="7.85546875" style="1" customWidth="1"/>
    <col min="4745" max="4801" width="9.140625" style="1" bestFit="1" customWidth="1"/>
    <col min="4802" max="4802" width="4.85546875" style="1" customWidth="1"/>
    <col min="4803" max="4803" width="41.42578125" style="1" customWidth="1"/>
    <col min="4804" max="4804" width="17.28515625" style="1" customWidth="1"/>
    <col min="4805" max="4806" width="9.140625" style="1" hidden="1" bestFit="1" customWidth="1"/>
    <col min="4807" max="4807" width="17.28515625" style="1" customWidth="1"/>
    <col min="4808" max="4809" width="18.7109375" style="1" customWidth="1"/>
    <col min="4810" max="4810" width="12.5703125" style="1" customWidth="1"/>
    <col min="4811" max="5000" width="7.85546875" style="1" customWidth="1"/>
    <col min="5001" max="5057" width="9.140625" style="1" bestFit="1" customWidth="1"/>
    <col min="5058" max="5058" width="4.85546875" style="1" customWidth="1"/>
    <col min="5059" max="5059" width="41.42578125" style="1" customWidth="1"/>
    <col min="5060" max="5060" width="17.28515625" style="1" customWidth="1"/>
    <col min="5061" max="5062" width="9.140625" style="1" hidden="1" bestFit="1" customWidth="1"/>
    <col min="5063" max="5063" width="17.28515625" style="1" customWidth="1"/>
    <col min="5064" max="5065" width="18.7109375" style="1" customWidth="1"/>
    <col min="5066" max="5066" width="12.5703125" style="1" customWidth="1"/>
    <col min="5067" max="5256" width="7.85546875" style="1" customWidth="1"/>
    <col min="5257" max="5313" width="9.140625" style="1" bestFit="1" customWidth="1"/>
    <col min="5314" max="5314" width="4.85546875" style="1" customWidth="1"/>
    <col min="5315" max="5315" width="41.42578125" style="1" customWidth="1"/>
    <col min="5316" max="5316" width="17.28515625" style="1" customWidth="1"/>
    <col min="5317" max="5318" width="9.140625" style="1" hidden="1" bestFit="1" customWidth="1"/>
    <col min="5319" max="5319" width="17.28515625" style="1" customWidth="1"/>
    <col min="5320" max="5321" width="18.7109375" style="1" customWidth="1"/>
    <col min="5322" max="5322" width="12.5703125" style="1" customWidth="1"/>
    <col min="5323" max="5512" width="7.85546875" style="1" customWidth="1"/>
    <col min="5513" max="5569" width="9.140625" style="1" bestFit="1" customWidth="1"/>
    <col min="5570" max="5570" width="4.85546875" style="1" customWidth="1"/>
    <col min="5571" max="5571" width="41.42578125" style="1" customWidth="1"/>
    <col min="5572" max="5572" width="17.28515625" style="1" customWidth="1"/>
    <col min="5573" max="5574" width="9.140625" style="1" hidden="1" bestFit="1" customWidth="1"/>
    <col min="5575" max="5575" width="17.28515625" style="1" customWidth="1"/>
    <col min="5576" max="5577" width="18.7109375" style="1" customWidth="1"/>
    <col min="5578" max="5578" width="12.5703125" style="1" customWidth="1"/>
    <col min="5579" max="5768" width="7.85546875" style="1" customWidth="1"/>
    <col min="5769" max="5825" width="9.140625" style="1" bestFit="1" customWidth="1"/>
    <col min="5826" max="5826" width="4.85546875" style="1" customWidth="1"/>
    <col min="5827" max="5827" width="41.42578125" style="1" customWidth="1"/>
    <col min="5828" max="5828" width="17.28515625" style="1" customWidth="1"/>
    <col min="5829" max="5830" width="9.140625" style="1" hidden="1" bestFit="1" customWidth="1"/>
    <col min="5831" max="5831" width="17.28515625" style="1" customWidth="1"/>
    <col min="5832" max="5833" width="18.7109375" style="1" customWidth="1"/>
    <col min="5834" max="5834" width="12.5703125" style="1" customWidth="1"/>
    <col min="5835" max="6024" width="7.85546875" style="1" customWidth="1"/>
    <col min="6025" max="6081" width="9.140625" style="1" bestFit="1" customWidth="1"/>
    <col min="6082" max="6082" width="4.85546875" style="1" customWidth="1"/>
    <col min="6083" max="6083" width="41.42578125" style="1" customWidth="1"/>
    <col min="6084" max="6084" width="17.28515625" style="1" customWidth="1"/>
    <col min="6085" max="6086" width="9.140625" style="1" hidden="1" bestFit="1" customWidth="1"/>
    <col min="6087" max="6087" width="17.28515625" style="1" customWidth="1"/>
    <col min="6088" max="6089" width="18.7109375" style="1" customWidth="1"/>
    <col min="6090" max="6090" width="12.5703125" style="1" customWidth="1"/>
    <col min="6091" max="6280" width="7.85546875" style="1" customWidth="1"/>
    <col min="6281" max="6337" width="9.140625" style="1" bestFit="1" customWidth="1"/>
    <col min="6338" max="6338" width="4.85546875" style="1" customWidth="1"/>
    <col min="6339" max="6339" width="41.42578125" style="1" customWidth="1"/>
    <col min="6340" max="6340" width="17.28515625" style="1" customWidth="1"/>
    <col min="6341" max="6342" width="9.140625" style="1" hidden="1" bestFit="1" customWidth="1"/>
    <col min="6343" max="6343" width="17.28515625" style="1" customWidth="1"/>
    <col min="6344" max="6345" width="18.7109375" style="1" customWidth="1"/>
    <col min="6346" max="6346" width="12.5703125" style="1" customWidth="1"/>
    <col min="6347" max="6536" width="7.85546875" style="1" customWidth="1"/>
    <col min="6537" max="6593" width="9.140625" style="1" bestFit="1" customWidth="1"/>
    <col min="6594" max="6594" width="4.85546875" style="1" customWidth="1"/>
    <col min="6595" max="6595" width="41.42578125" style="1" customWidth="1"/>
    <col min="6596" max="6596" width="17.28515625" style="1" customWidth="1"/>
    <col min="6597" max="6598" width="9.140625" style="1" hidden="1" bestFit="1" customWidth="1"/>
    <col min="6599" max="6599" width="17.28515625" style="1" customWidth="1"/>
    <col min="6600" max="6601" width="18.7109375" style="1" customWidth="1"/>
    <col min="6602" max="6602" width="12.5703125" style="1" customWidth="1"/>
    <col min="6603" max="6792" width="7.85546875" style="1" customWidth="1"/>
    <col min="6793" max="6849" width="9.140625" style="1" bestFit="1" customWidth="1"/>
    <col min="6850" max="6850" width="4.85546875" style="1" customWidth="1"/>
    <col min="6851" max="6851" width="41.42578125" style="1" customWidth="1"/>
    <col min="6852" max="6852" width="17.28515625" style="1" customWidth="1"/>
    <col min="6853" max="6854" width="9.140625" style="1" hidden="1" bestFit="1" customWidth="1"/>
    <col min="6855" max="6855" width="17.28515625" style="1" customWidth="1"/>
    <col min="6856" max="6857" width="18.7109375" style="1" customWidth="1"/>
    <col min="6858" max="6858" width="12.5703125" style="1" customWidth="1"/>
    <col min="6859" max="7048" width="7.85546875" style="1" customWidth="1"/>
    <col min="7049" max="7105" width="9.140625" style="1" bestFit="1" customWidth="1"/>
    <col min="7106" max="7106" width="4.85546875" style="1" customWidth="1"/>
    <col min="7107" max="7107" width="41.42578125" style="1" customWidth="1"/>
    <col min="7108" max="7108" width="17.28515625" style="1" customWidth="1"/>
    <col min="7109" max="7110" width="9.140625" style="1" hidden="1" bestFit="1" customWidth="1"/>
    <col min="7111" max="7111" width="17.28515625" style="1" customWidth="1"/>
    <col min="7112" max="7113" width="18.7109375" style="1" customWidth="1"/>
    <col min="7114" max="7114" width="12.5703125" style="1" customWidth="1"/>
    <col min="7115" max="7304" width="7.85546875" style="1" customWidth="1"/>
    <col min="7305" max="7361" width="9.140625" style="1" bestFit="1" customWidth="1"/>
    <col min="7362" max="7362" width="4.85546875" style="1" customWidth="1"/>
    <col min="7363" max="7363" width="41.42578125" style="1" customWidth="1"/>
    <col min="7364" max="7364" width="17.28515625" style="1" customWidth="1"/>
    <col min="7365" max="7366" width="9.140625" style="1" hidden="1" bestFit="1" customWidth="1"/>
    <col min="7367" max="7367" width="17.28515625" style="1" customWidth="1"/>
    <col min="7368" max="7369" width="18.7109375" style="1" customWidth="1"/>
    <col min="7370" max="7370" width="12.5703125" style="1" customWidth="1"/>
    <col min="7371" max="7560" width="7.85546875" style="1" customWidth="1"/>
    <col min="7561" max="7617" width="9.140625" style="1" bestFit="1" customWidth="1"/>
    <col min="7618" max="7618" width="4.85546875" style="1" customWidth="1"/>
    <col min="7619" max="7619" width="41.42578125" style="1" customWidth="1"/>
    <col min="7620" max="7620" width="17.28515625" style="1" customWidth="1"/>
    <col min="7621" max="7622" width="9.140625" style="1" hidden="1" bestFit="1" customWidth="1"/>
    <col min="7623" max="7623" width="17.28515625" style="1" customWidth="1"/>
    <col min="7624" max="7625" width="18.7109375" style="1" customWidth="1"/>
    <col min="7626" max="7626" width="12.5703125" style="1" customWidth="1"/>
    <col min="7627" max="7816" width="7.85546875" style="1" customWidth="1"/>
    <col min="7817" max="7873" width="9.140625" style="1" bestFit="1" customWidth="1"/>
    <col min="7874" max="7874" width="4.85546875" style="1" customWidth="1"/>
    <col min="7875" max="7875" width="41.42578125" style="1" customWidth="1"/>
    <col min="7876" max="7876" width="17.28515625" style="1" customWidth="1"/>
    <col min="7877" max="7878" width="9.140625" style="1" hidden="1" bestFit="1" customWidth="1"/>
    <col min="7879" max="7879" width="17.28515625" style="1" customWidth="1"/>
    <col min="7880" max="7881" width="18.7109375" style="1" customWidth="1"/>
    <col min="7882" max="7882" width="12.5703125" style="1" customWidth="1"/>
    <col min="7883" max="8072" width="7.85546875" style="1" customWidth="1"/>
    <col min="8073" max="8129" width="9.140625" style="1" bestFit="1" customWidth="1"/>
    <col min="8130" max="8130" width="4.85546875" style="1" customWidth="1"/>
    <col min="8131" max="8131" width="41.42578125" style="1" customWidth="1"/>
    <col min="8132" max="8132" width="17.28515625" style="1" customWidth="1"/>
    <col min="8133" max="8134" width="9.140625" style="1" hidden="1" bestFit="1" customWidth="1"/>
    <col min="8135" max="8135" width="17.28515625" style="1" customWidth="1"/>
    <col min="8136" max="8137" width="18.7109375" style="1" customWidth="1"/>
    <col min="8138" max="8138" width="12.5703125" style="1" customWidth="1"/>
    <col min="8139" max="8328" width="7.85546875" style="1" customWidth="1"/>
    <col min="8329" max="8385" width="9.140625" style="1" bestFit="1" customWidth="1"/>
    <col min="8386" max="8386" width="4.85546875" style="1" customWidth="1"/>
    <col min="8387" max="8387" width="41.42578125" style="1" customWidth="1"/>
    <col min="8388" max="8388" width="17.28515625" style="1" customWidth="1"/>
    <col min="8389" max="8390" width="9.140625" style="1" hidden="1" bestFit="1" customWidth="1"/>
    <col min="8391" max="8391" width="17.28515625" style="1" customWidth="1"/>
    <col min="8392" max="8393" width="18.7109375" style="1" customWidth="1"/>
    <col min="8394" max="8394" width="12.5703125" style="1" customWidth="1"/>
    <col min="8395" max="8584" width="7.85546875" style="1" customWidth="1"/>
    <col min="8585" max="8641" width="9.140625" style="1" bestFit="1" customWidth="1"/>
    <col min="8642" max="8642" width="4.85546875" style="1" customWidth="1"/>
    <col min="8643" max="8643" width="41.42578125" style="1" customWidth="1"/>
    <col min="8644" max="8644" width="17.28515625" style="1" customWidth="1"/>
    <col min="8645" max="8646" width="9.140625" style="1" hidden="1" bestFit="1" customWidth="1"/>
    <col min="8647" max="8647" width="17.28515625" style="1" customWidth="1"/>
    <col min="8648" max="8649" width="18.7109375" style="1" customWidth="1"/>
    <col min="8650" max="8650" width="12.5703125" style="1" customWidth="1"/>
    <col min="8651" max="8840" width="7.85546875" style="1" customWidth="1"/>
    <col min="8841" max="8897" width="9.140625" style="1" bestFit="1" customWidth="1"/>
    <col min="8898" max="8898" width="4.85546875" style="1" customWidth="1"/>
    <col min="8899" max="8899" width="41.42578125" style="1" customWidth="1"/>
    <col min="8900" max="8900" width="17.28515625" style="1" customWidth="1"/>
    <col min="8901" max="8902" width="9.140625" style="1" hidden="1" bestFit="1" customWidth="1"/>
    <col min="8903" max="8903" width="17.28515625" style="1" customWidth="1"/>
    <col min="8904" max="8905" width="18.7109375" style="1" customWidth="1"/>
    <col min="8906" max="8906" width="12.5703125" style="1" customWidth="1"/>
    <col min="8907" max="9096" width="7.85546875" style="1" customWidth="1"/>
    <col min="9097" max="9153" width="9.140625" style="1" bestFit="1" customWidth="1"/>
    <col min="9154" max="9154" width="4.85546875" style="1" customWidth="1"/>
    <col min="9155" max="9155" width="41.42578125" style="1" customWidth="1"/>
    <col min="9156" max="9156" width="17.28515625" style="1" customWidth="1"/>
    <col min="9157" max="9158" width="9.140625" style="1" hidden="1" bestFit="1" customWidth="1"/>
    <col min="9159" max="9159" width="17.28515625" style="1" customWidth="1"/>
    <col min="9160" max="9161" width="18.7109375" style="1" customWidth="1"/>
    <col min="9162" max="9162" width="12.5703125" style="1" customWidth="1"/>
    <col min="9163" max="9352" width="7.85546875" style="1" customWidth="1"/>
    <col min="9353" max="9409" width="9.140625" style="1" bestFit="1" customWidth="1"/>
    <col min="9410" max="9410" width="4.85546875" style="1" customWidth="1"/>
    <col min="9411" max="9411" width="41.42578125" style="1" customWidth="1"/>
    <col min="9412" max="9412" width="17.28515625" style="1" customWidth="1"/>
    <col min="9413" max="9414" width="9.140625" style="1" hidden="1" bestFit="1" customWidth="1"/>
    <col min="9415" max="9415" width="17.28515625" style="1" customWidth="1"/>
    <col min="9416" max="9417" width="18.7109375" style="1" customWidth="1"/>
    <col min="9418" max="9418" width="12.5703125" style="1" customWidth="1"/>
    <col min="9419" max="9608" width="7.85546875" style="1" customWidth="1"/>
    <col min="9609" max="9665" width="9.140625" style="1" bestFit="1" customWidth="1"/>
    <col min="9666" max="9666" width="4.85546875" style="1" customWidth="1"/>
    <col min="9667" max="9667" width="41.42578125" style="1" customWidth="1"/>
    <col min="9668" max="9668" width="17.28515625" style="1" customWidth="1"/>
    <col min="9669" max="9670" width="9.140625" style="1" hidden="1" bestFit="1" customWidth="1"/>
    <col min="9671" max="9671" width="17.28515625" style="1" customWidth="1"/>
    <col min="9672" max="9673" width="18.7109375" style="1" customWidth="1"/>
    <col min="9674" max="9674" width="12.5703125" style="1" customWidth="1"/>
    <col min="9675" max="9864" width="7.85546875" style="1" customWidth="1"/>
    <col min="9865" max="9921" width="9.140625" style="1" bestFit="1" customWidth="1"/>
    <col min="9922" max="9922" width="4.85546875" style="1" customWidth="1"/>
    <col min="9923" max="9923" width="41.42578125" style="1" customWidth="1"/>
    <col min="9924" max="9924" width="17.28515625" style="1" customWidth="1"/>
    <col min="9925" max="9926" width="9.140625" style="1" hidden="1" bestFit="1" customWidth="1"/>
    <col min="9927" max="9927" width="17.28515625" style="1" customWidth="1"/>
    <col min="9928" max="9929" width="18.7109375" style="1" customWidth="1"/>
    <col min="9930" max="9930" width="12.5703125" style="1" customWidth="1"/>
    <col min="9931" max="10120" width="7.85546875" style="1" customWidth="1"/>
    <col min="10121" max="10177" width="9.140625" style="1" bestFit="1" customWidth="1"/>
    <col min="10178" max="10178" width="4.85546875" style="1" customWidth="1"/>
    <col min="10179" max="10179" width="41.42578125" style="1" customWidth="1"/>
    <col min="10180" max="10180" width="17.28515625" style="1" customWidth="1"/>
    <col min="10181" max="10182" width="9.140625" style="1" hidden="1" bestFit="1" customWidth="1"/>
    <col min="10183" max="10183" width="17.28515625" style="1" customWidth="1"/>
    <col min="10184" max="10185" width="18.7109375" style="1" customWidth="1"/>
    <col min="10186" max="10186" width="12.5703125" style="1" customWidth="1"/>
    <col min="10187" max="10376" width="7.85546875" style="1" customWidth="1"/>
    <col min="10377" max="10433" width="9.140625" style="1" bestFit="1" customWidth="1"/>
    <col min="10434" max="10434" width="4.85546875" style="1" customWidth="1"/>
    <col min="10435" max="10435" width="41.42578125" style="1" customWidth="1"/>
    <col min="10436" max="10436" width="17.28515625" style="1" customWidth="1"/>
    <col min="10437" max="10438" width="9.140625" style="1" hidden="1" bestFit="1" customWidth="1"/>
    <col min="10439" max="10439" width="17.28515625" style="1" customWidth="1"/>
    <col min="10440" max="10441" width="18.7109375" style="1" customWidth="1"/>
    <col min="10442" max="10442" width="12.5703125" style="1" customWidth="1"/>
    <col min="10443" max="10632" width="7.85546875" style="1" customWidth="1"/>
    <col min="10633" max="10689" width="9.140625" style="1" bestFit="1" customWidth="1"/>
    <col min="10690" max="10690" width="4.85546875" style="1" customWidth="1"/>
    <col min="10691" max="10691" width="41.42578125" style="1" customWidth="1"/>
    <col min="10692" max="10692" width="17.28515625" style="1" customWidth="1"/>
    <col min="10693" max="10694" width="9.140625" style="1" hidden="1" bestFit="1" customWidth="1"/>
    <col min="10695" max="10695" width="17.28515625" style="1" customWidth="1"/>
    <col min="10696" max="10697" width="18.7109375" style="1" customWidth="1"/>
    <col min="10698" max="10698" width="12.5703125" style="1" customWidth="1"/>
    <col min="10699" max="10888" width="7.85546875" style="1" customWidth="1"/>
    <col min="10889" max="10945" width="9.140625" style="1" bestFit="1" customWidth="1"/>
    <col min="10946" max="10946" width="4.85546875" style="1" customWidth="1"/>
    <col min="10947" max="10947" width="41.42578125" style="1" customWidth="1"/>
    <col min="10948" max="10948" width="17.28515625" style="1" customWidth="1"/>
    <col min="10949" max="10950" width="9.140625" style="1" hidden="1" bestFit="1" customWidth="1"/>
    <col min="10951" max="10951" width="17.28515625" style="1" customWidth="1"/>
    <col min="10952" max="10953" width="18.7109375" style="1" customWidth="1"/>
    <col min="10954" max="10954" width="12.5703125" style="1" customWidth="1"/>
    <col min="10955" max="11144" width="7.85546875" style="1" customWidth="1"/>
    <col min="11145" max="11201" width="9.140625" style="1" bestFit="1" customWidth="1"/>
    <col min="11202" max="11202" width="4.85546875" style="1" customWidth="1"/>
    <col min="11203" max="11203" width="41.42578125" style="1" customWidth="1"/>
    <col min="11204" max="11204" width="17.28515625" style="1" customWidth="1"/>
    <col min="11205" max="11206" width="9.140625" style="1" hidden="1" bestFit="1" customWidth="1"/>
    <col min="11207" max="11207" width="17.28515625" style="1" customWidth="1"/>
    <col min="11208" max="11209" width="18.7109375" style="1" customWidth="1"/>
    <col min="11210" max="11210" width="12.5703125" style="1" customWidth="1"/>
    <col min="11211" max="11400" width="7.85546875" style="1" customWidth="1"/>
    <col min="11401" max="11457" width="9.140625" style="1" bestFit="1" customWidth="1"/>
    <col min="11458" max="11458" width="4.85546875" style="1" customWidth="1"/>
    <col min="11459" max="11459" width="41.42578125" style="1" customWidth="1"/>
    <col min="11460" max="11460" width="17.28515625" style="1" customWidth="1"/>
    <col min="11461" max="11462" width="9.140625" style="1" hidden="1" bestFit="1" customWidth="1"/>
    <col min="11463" max="11463" width="17.28515625" style="1" customWidth="1"/>
    <col min="11464" max="11465" width="18.7109375" style="1" customWidth="1"/>
    <col min="11466" max="11466" width="12.5703125" style="1" customWidth="1"/>
    <col min="11467" max="11656" width="7.85546875" style="1" customWidth="1"/>
    <col min="11657" max="11713" width="9.140625" style="1" bestFit="1" customWidth="1"/>
    <col min="11714" max="11714" width="4.85546875" style="1" customWidth="1"/>
    <col min="11715" max="11715" width="41.42578125" style="1" customWidth="1"/>
    <col min="11716" max="11716" width="17.28515625" style="1" customWidth="1"/>
    <col min="11717" max="11718" width="9.140625" style="1" hidden="1" bestFit="1" customWidth="1"/>
    <col min="11719" max="11719" width="17.28515625" style="1" customWidth="1"/>
    <col min="11720" max="11721" width="18.7109375" style="1" customWidth="1"/>
    <col min="11722" max="11722" width="12.5703125" style="1" customWidth="1"/>
    <col min="11723" max="11912" width="7.85546875" style="1" customWidth="1"/>
    <col min="11913" max="11969" width="9.140625" style="1" bestFit="1" customWidth="1"/>
    <col min="11970" max="11970" width="4.85546875" style="1" customWidth="1"/>
    <col min="11971" max="11971" width="41.42578125" style="1" customWidth="1"/>
    <col min="11972" max="11972" width="17.28515625" style="1" customWidth="1"/>
    <col min="11973" max="11974" width="9.140625" style="1" hidden="1" bestFit="1" customWidth="1"/>
    <col min="11975" max="11975" width="17.28515625" style="1" customWidth="1"/>
    <col min="11976" max="11977" width="18.7109375" style="1" customWidth="1"/>
    <col min="11978" max="11978" width="12.5703125" style="1" customWidth="1"/>
    <col min="11979" max="12168" width="7.85546875" style="1" customWidth="1"/>
    <col min="12169" max="12225" width="9.140625" style="1" bestFit="1" customWidth="1"/>
    <col min="12226" max="12226" width="4.85546875" style="1" customWidth="1"/>
    <col min="12227" max="12227" width="41.42578125" style="1" customWidth="1"/>
    <col min="12228" max="12228" width="17.28515625" style="1" customWidth="1"/>
    <col min="12229" max="12230" width="9.140625" style="1" hidden="1" bestFit="1" customWidth="1"/>
    <col min="12231" max="12231" width="17.28515625" style="1" customWidth="1"/>
    <col min="12232" max="12233" width="18.7109375" style="1" customWidth="1"/>
    <col min="12234" max="12234" width="12.5703125" style="1" customWidth="1"/>
    <col min="12235" max="12424" width="7.85546875" style="1" customWidth="1"/>
    <col min="12425" max="12481" width="9.140625" style="1" bestFit="1" customWidth="1"/>
    <col min="12482" max="12482" width="4.85546875" style="1" customWidth="1"/>
    <col min="12483" max="12483" width="41.42578125" style="1" customWidth="1"/>
    <col min="12484" max="12484" width="17.28515625" style="1" customWidth="1"/>
    <col min="12485" max="12486" width="9.140625" style="1" hidden="1" bestFit="1" customWidth="1"/>
    <col min="12487" max="12487" width="17.28515625" style="1" customWidth="1"/>
    <col min="12488" max="12489" width="18.7109375" style="1" customWidth="1"/>
    <col min="12490" max="12490" width="12.5703125" style="1" customWidth="1"/>
    <col min="12491" max="12680" width="7.85546875" style="1" customWidth="1"/>
    <col min="12681" max="12737" width="9.140625" style="1" bestFit="1" customWidth="1"/>
    <col min="12738" max="12738" width="4.85546875" style="1" customWidth="1"/>
    <col min="12739" max="12739" width="41.42578125" style="1" customWidth="1"/>
    <col min="12740" max="12740" width="17.28515625" style="1" customWidth="1"/>
    <col min="12741" max="12742" width="9.140625" style="1" hidden="1" bestFit="1" customWidth="1"/>
    <col min="12743" max="12743" width="17.28515625" style="1" customWidth="1"/>
    <col min="12744" max="12745" width="18.7109375" style="1" customWidth="1"/>
    <col min="12746" max="12746" width="12.5703125" style="1" customWidth="1"/>
    <col min="12747" max="12936" width="7.85546875" style="1" customWidth="1"/>
    <col min="12937" max="12993" width="9.140625" style="1" bestFit="1" customWidth="1"/>
    <col min="12994" max="12994" width="4.85546875" style="1" customWidth="1"/>
    <col min="12995" max="12995" width="41.42578125" style="1" customWidth="1"/>
    <col min="12996" max="12996" width="17.28515625" style="1" customWidth="1"/>
    <col min="12997" max="12998" width="9.140625" style="1" hidden="1" bestFit="1" customWidth="1"/>
    <col min="12999" max="12999" width="17.28515625" style="1" customWidth="1"/>
    <col min="13000" max="13001" width="18.7109375" style="1" customWidth="1"/>
    <col min="13002" max="13002" width="12.5703125" style="1" customWidth="1"/>
    <col min="13003" max="13192" width="7.85546875" style="1" customWidth="1"/>
    <col min="13193" max="13249" width="9.140625" style="1" bestFit="1" customWidth="1"/>
    <col min="13250" max="13250" width="4.85546875" style="1" customWidth="1"/>
    <col min="13251" max="13251" width="41.42578125" style="1" customWidth="1"/>
    <col min="13252" max="13252" width="17.28515625" style="1" customWidth="1"/>
    <col min="13253" max="13254" width="9.140625" style="1" hidden="1" bestFit="1" customWidth="1"/>
    <col min="13255" max="13255" width="17.28515625" style="1" customWidth="1"/>
    <col min="13256" max="13257" width="18.7109375" style="1" customWidth="1"/>
    <col min="13258" max="13258" width="12.5703125" style="1" customWidth="1"/>
    <col min="13259" max="13448" width="7.85546875" style="1" customWidth="1"/>
    <col min="13449" max="13505" width="9.140625" style="1" bestFit="1" customWidth="1"/>
    <col min="13506" max="13506" width="4.85546875" style="1" customWidth="1"/>
    <col min="13507" max="13507" width="41.42578125" style="1" customWidth="1"/>
    <col min="13508" max="13508" width="17.28515625" style="1" customWidth="1"/>
    <col min="13509" max="13510" width="9.140625" style="1" hidden="1" bestFit="1" customWidth="1"/>
    <col min="13511" max="13511" width="17.28515625" style="1" customWidth="1"/>
    <col min="13512" max="13513" width="18.7109375" style="1" customWidth="1"/>
    <col min="13514" max="13514" width="12.5703125" style="1" customWidth="1"/>
    <col min="13515" max="13704" width="7.85546875" style="1" customWidth="1"/>
    <col min="13705" max="13761" width="9.140625" style="1" bestFit="1" customWidth="1"/>
    <col min="13762" max="13762" width="4.85546875" style="1" customWidth="1"/>
    <col min="13763" max="13763" width="41.42578125" style="1" customWidth="1"/>
    <col min="13764" max="13764" width="17.28515625" style="1" customWidth="1"/>
    <col min="13765" max="13766" width="9.140625" style="1" hidden="1" bestFit="1" customWidth="1"/>
    <col min="13767" max="13767" width="17.28515625" style="1" customWidth="1"/>
    <col min="13768" max="13769" width="18.7109375" style="1" customWidth="1"/>
    <col min="13770" max="13770" width="12.5703125" style="1" customWidth="1"/>
    <col min="13771" max="13960" width="7.85546875" style="1" customWidth="1"/>
    <col min="13961" max="14017" width="9.140625" style="1" bestFit="1" customWidth="1"/>
    <col min="14018" max="14018" width="4.85546875" style="1" customWidth="1"/>
    <col min="14019" max="14019" width="41.42578125" style="1" customWidth="1"/>
    <col min="14020" max="14020" width="17.28515625" style="1" customWidth="1"/>
    <col min="14021" max="14022" width="9.140625" style="1" hidden="1" bestFit="1" customWidth="1"/>
    <col min="14023" max="14023" width="17.28515625" style="1" customWidth="1"/>
    <col min="14024" max="14025" width="18.7109375" style="1" customWidth="1"/>
    <col min="14026" max="14026" width="12.5703125" style="1" customWidth="1"/>
    <col min="14027" max="14216" width="7.85546875" style="1" customWidth="1"/>
    <col min="14217" max="14273" width="9.140625" style="1" bestFit="1" customWidth="1"/>
    <col min="14274" max="14274" width="4.85546875" style="1" customWidth="1"/>
    <col min="14275" max="14275" width="41.42578125" style="1" customWidth="1"/>
    <col min="14276" max="14276" width="17.28515625" style="1" customWidth="1"/>
    <col min="14277" max="14278" width="9.140625" style="1" hidden="1" bestFit="1" customWidth="1"/>
    <col min="14279" max="14279" width="17.28515625" style="1" customWidth="1"/>
    <col min="14280" max="14281" width="18.7109375" style="1" customWidth="1"/>
    <col min="14282" max="14282" width="12.5703125" style="1" customWidth="1"/>
    <col min="14283" max="14472" width="7.85546875" style="1" customWidth="1"/>
    <col min="14473" max="14529" width="9.140625" style="1" bestFit="1" customWidth="1"/>
    <col min="14530" max="14530" width="4.85546875" style="1" customWidth="1"/>
    <col min="14531" max="14531" width="41.42578125" style="1" customWidth="1"/>
    <col min="14532" max="14532" width="17.28515625" style="1" customWidth="1"/>
    <col min="14533" max="14534" width="9.140625" style="1" hidden="1" bestFit="1" customWidth="1"/>
    <col min="14535" max="14535" width="17.28515625" style="1" customWidth="1"/>
    <col min="14536" max="14537" width="18.7109375" style="1" customWidth="1"/>
    <col min="14538" max="14538" width="12.5703125" style="1" customWidth="1"/>
    <col min="14539" max="14728" width="7.85546875" style="1" customWidth="1"/>
    <col min="14729" max="14785" width="9.140625" style="1" bestFit="1" customWidth="1"/>
    <col min="14786" max="14786" width="4.85546875" style="1" customWidth="1"/>
    <col min="14787" max="14787" width="41.42578125" style="1" customWidth="1"/>
    <col min="14788" max="14788" width="17.28515625" style="1" customWidth="1"/>
    <col min="14789" max="14790" width="9.140625" style="1" hidden="1" bestFit="1" customWidth="1"/>
    <col min="14791" max="14791" width="17.28515625" style="1" customWidth="1"/>
    <col min="14792" max="14793" width="18.7109375" style="1" customWidth="1"/>
    <col min="14794" max="14794" width="12.5703125" style="1" customWidth="1"/>
    <col min="14795" max="14984" width="7.85546875" style="1" customWidth="1"/>
    <col min="14985" max="15041" width="9.140625" style="1" bestFit="1" customWidth="1"/>
    <col min="15042" max="15042" width="4.85546875" style="1" customWidth="1"/>
    <col min="15043" max="15043" width="41.42578125" style="1" customWidth="1"/>
    <col min="15044" max="15044" width="17.28515625" style="1" customWidth="1"/>
    <col min="15045" max="15046" width="9.140625" style="1" hidden="1" bestFit="1" customWidth="1"/>
    <col min="15047" max="15047" width="17.28515625" style="1" customWidth="1"/>
    <col min="15048" max="15049" width="18.7109375" style="1" customWidth="1"/>
    <col min="15050" max="15050" width="12.5703125" style="1" customWidth="1"/>
    <col min="15051" max="15240" width="7.85546875" style="1" customWidth="1"/>
    <col min="15241" max="15297" width="9.140625" style="1" bestFit="1" customWidth="1"/>
    <col min="15298" max="15298" width="4.85546875" style="1" customWidth="1"/>
    <col min="15299" max="15299" width="41.42578125" style="1" customWidth="1"/>
    <col min="15300" max="15300" width="17.28515625" style="1" customWidth="1"/>
    <col min="15301" max="15302" width="9.140625" style="1" hidden="1" bestFit="1" customWidth="1"/>
    <col min="15303" max="15303" width="17.28515625" style="1" customWidth="1"/>
    <col min="15304" max="15305" width="18.7109375" style="1" customWidth="1"/>
    <col min="15306" max="15306" width="12.5703125" style="1" customWidth="1"/>
    <col min="15307" max="15496" width="7.85546875" style="1" customWidth="1"/>
    <col min="15497" max="15553" width="9.140625" style="1" bestFit="1" customWidth="1"/>
    <col min="15554" max="15554" width="4.85546875" style="1" customWidth="1"/>
    <col min="15555" max="15555" width="41.42578125" style="1" customWidth="1"/>
    <col min="15556" max="15556" width="17.28515625" style="1" customWidth="1"/>
    <col min="15557" max="15558" width="9.140625" style="1" hidden="1" bestFit="1" customWidth="1"/>
    <col min="15559" max="15559" width="17.28515625" style="1" customWidth="1"/>
    <col min="15560" max="15561" width="18.7109375" style="1" customWidth="1"/>
    <col min="15562" max="15562" width="12.5703125" style="1" customWidth="1"/>
    <col min="15563" max="15752" width="7.85546875" style="1" customWidth="1"/>
    <col min="15753" max="15809" width="9.140625" style="1" bestFit="1" customWidth="1"/>
    <col min="15810" max="15810" width="4.85546875" style="1" customWidth="1"/>
    <col min="15811" max="15811" width="41.42578125" style="1" customWidth="1"/>
    <col min="15812" max="15812" width="17.28515625" style="1" customWidth="1"/>
    <col min="15813" max="15814" width="9.140625" style="1" hidden="1" bestFit="1" customWidth="1"/>
    <col min="15815" max="15815" width="17.28515625" style="1" customWidth="1"/>
    <col min="15816" max="15817" width="18.7109375" style="1" customWidth="1"/>
    <col min="15818" max="15818" width="12.5703125" style="1" customWidth="1"/>
    <col min="15819" max="16008" width="7.85546875" style="1" customWidth="1"/>
    <col min="16009" max="16065" width="9.140625" style="1" bestFit="1" customWidth="1"/>
    <col min="16066" max="16066" width="4.85546875" style="1" customWidth="1"/>
    <col min="16067" max="16067" width="41.42578125" style="1" customWidth="1"/>
    <col min="16068" max="16068" width="17.28515625" style="1" customWidth="1"/>
    <col min="16069" max="16070" width="9.140625" style="1" hidden="1" bestFit="1" customWidth="1"/>
    <col min="16071" max="16071" width="17.28515625" style="1" customWidth="1"/>
    <col min="16072" max="16073" width="18.7109375" style="1" customWidth="1"/>
    <col min="16074" max="16074" width="12.5703125" style="1" customWidth="1"/>
    <col min="16075" max="16264" width="7.85546875" style="1" customWidth="1"/>
    <col min="16265" max="16384" width="9.140625" style="1" bestFit="1" customWidth="1"/>
  </cols>
  <sheetData>
    <row r="1" spans="1:24" ht="20.25">
      <c r="A1" s="70"/>
      <c r="B1" s="70"/>
      <c r="C1" s="70"/>
      <c r="D1" s="71"/>
      <c r="E1" s="72" t="s">
        <v>0</v>
      </c>
      <c r="F1" s="6"/>
      <c r="G1" s="6"/>
      <c r="H1" s="6"/>
      <c r="I1" s="6"/>
    </row>
    <row r="2" spans="1:24" s="7" customFormat="1" ht="20.25">
      <c r="A2" s="84" t="s">
        <v>1</v>
      </c>
      <c r="B2" s="84"/>
      <c r="C2" s="84"/>
      <c r="D2" s="84"/>
      <c r="E2" s="84"/>
      <c r="S2" s="8"/>
      <c r="T2" s="9"/>
      <c r="W2" s="8"/>
    </row>
    <row r="3" spans="1:24" s="7" customFormat="1" ht="20.25">
      <c r="A3" s="84" t="s">
        <v>50</v>
      </c>
      <c r="B3" s="84"/>
      <c r="C3" s="84"/>
      <c r="D3" s="84"/>
      <c r="E3" s="84"/>
      <c r="S3" s="8"/>
      <c r="T3" s="9"/>
      <c r="W3" s="8"/>
    </row>
    <row r="4" spans="1:24">
      <c r="A4" s="73"/>
      <c r="B4" s="73"/>
      <c r="C4" s="73"/>
      <c r="D4" s="73"/>
      <c r="E4" s="74" t="s">
        <v>2</v>
      </c>
    </row>
    <row r="5" spans="1:24" ht="81.75" customHeight="1" thickBot="1">
      <c r="A5" s="75" t="s">
        <v>3</v>
      </c>
      <c r="B5" s="75" t="s">
        <v>4</v>
      </c>
      <c r="C5" s="76" t="s">
        <v>5</v>
      </c>
      <c r="D5" s="76" t="s">
        <v>6</v>
      </c>
      <c r="E5" s="77" t="s">
        <v>7</v>
      </c>
      <c r="G5" s="1" t="s">
        <v>8</v>
      </c>
      <c r="H5" s="1" t="s">
        <v>9</v>
      </c>
      <c r="S5" s="1"/>
      <c r="T5" s="1"/>
      <c r="W5" s="1"/>
    </row>
    <row r="6" spans="1:24" s="11" customFormat="1">
      <c r="A6" s="78">
        <v>600</v>
      </c>
      <c r="B6" s="79" t="s">
        <v>10</v>
      </c>
      <c r="C6" s="80">
        <f>N6/1000</f>
        <v>60440.478320000002</v>
      </c>
      <c r="D6" s="80">
        <f t="shared" ref="D6:D21" si="0">Q6/1000</f>
        <v>27646.85457</v>
      </c>
      <c r="E6" s="81">
        <f t="shared" ref="E6:E9" si="1">ROUND(D6/C6*100, 1)</f>
        <v>45.7</v>
      </c>
      <c r="G6" s="12">
        <v>59899790</v>
      </c>
      <c r="H6" s="12">
        <v>4217608.9000000004</v>
      </c>
      <c r="M6" s="90"/>
      <c r="N6" s="93">
        <v>60440478.32</v>
      </c>
      <c r="O6" s="91"/>
      <c r="Q6" s="95">
        <v>27646854.57</v>
      </c>
    </row>
    <row r="7" spans="1:24" s="13" customFormat="1">
      <c r="A7" s="78">
        <v>601</v>
      </c>
      <c r="B7" s="79" t="s">
        <v>11</v>
      </c>
      <c r="C7" s="80">
        <f t="shared" ref="C7:C21" si="2">N7/1000</f>
        <v>265527.28101999999</v>
      </c>
      <c r="D7" s="80">
        <f t="shared" si="0"/>
        <v>123397.62329999999</v>
      </c>
      <c r="E7" s="81">
        <f t="shared" si="1"/>
        <v>46.5</v>
      </c>
      <c r="G7" s="14">
        <v>367702229.24000001</v>
      </c>
      <c r="H7" s="14">
        <v>13189874.640000001</v>
      </c>
      <c r="N7" s="93">
        <v>265527281.02000001</v>
      </c>
      <c r="Q7" s="95">
        <v>123397623.3</v>
      </c>
    </row>
    <row r="8" spans="1:24" s="13" customFormat="1" ht="37.5">
      <c r="A8" s="78">
        <v>602</v>
      </c>
      <c r="B8" s="79" t="s">
        <v>12</v>
      </c>
      <c r="C8" s="80">
        <f t="shared" si="2"/>
        <v>618700.73940999992</v>
      </c>
      <c r="D8" s="80">
        <f t="shared" si="0"/>
        <v>230787.0582</v>
      </c>
      <c r="E8" s="81">
        <f t="shared" si="1"/>
        <v>37.299999999999997</v>
      </c>
      <c r="G8" s="14">
        <v>131243984.23</v>
      </c>
      <c r="H8" s="14">
        <v>1673882.16</v>
      </c>
      <c r="N8" s="93">
        <v>618700739.40999997</v>
      </c>
      <c r="Q8" s="95">
        <v>230787058.19999999</v>
      </c>
    </row>
    <row r="9" spans="1:24" s="13" customFormat="1" ht="37.5">
      <c r="A9" s="78">
        <v>604</v>
      </c>
      <c r="B9" s="79" t="s">
        <v>13</v>
      </c>
      <c r="C9" s="80">
        <f t="shared" si="2"/>
        <v>146263.07626</v>
      </c>
      <c r="D9" s="80">
        <f t="shared" si="0"/>
        <v>60491.441270000003</v>
      </c>
      <c r="E9" s="81">
        <f t="shared" si="1"/>
        <v>41.4</v>
      </c>
      <c r="G9" s="14">
        <v>246043784.27000001</v>
      </c>
      <c r="H9" s="14">
        <v>12332706.66</v>
      </c>
      <c r="N9" s="93">
        <v>146263076.25999999</v>
      </c>
      <c r="Q9" s="95">
        <v>60491441.270000003</v>
      </c>
      <c r="X9" s="15"/>
    </row>
    <row r="10" spans="1:24" s="13" customFormat="1" ht="37.5">
      <c r="A10" s="78">
        <v>605</v>
      </c>
      <c r="B10" s="79" t="s">
        <v>14</v>
      </c>
      <c r="C10" s="80">
        <f t="shared" si="2"/>
        <v>173578.90654</v>
      </c>
      <c r="D10" s="80">
        <f t="shared" si="0"/>
        <v>73457.694400000008</v>
      </c>
      <c r="E10" s="81">
        <f t="shared" ref="E10:E22" si="3">ROUND(D10/C10*100, 1)</f>
        <v>42.3</v>
      </c>
      <c r="G10" s="14">
        <v>39680790</v>
      </c>
      <c r="H10" s="14">
        <v>2293316.04</v>
      </c>
      <c r="N10" s="93">
        <v>173578906.53999999</v>
      </c>
      <c r="Q10" s="95">
        <v>73457694.400000006</v>
      </c>
    </row>
    <row r="11" spans="1:24" s="13" customFormat="1" ht="37.5">
      <c r="A11" s="78">
        <v>606</v>
      </c>
      <c r="B11" s="79" t="s">
        <v>15</v>
      </c>
      <c r="C11" s="80">
        <f t="shared" si="2"/>
        <v>8384465.4930600002</v>
      </c>
      <c r="D11" s="80">
        <f t="shared" si="0"/>
        <v>4572712.28639</v>
      </c>
      <c r="E11" s="81">
        <f t="shared" si="3"/>
        <v>54.5</v>
      </c>
      <c r="G11" s="14">
        <v>5081745675.4899998</v>
      </c>
      <c r="H11" s="14">
        <v>136623225.38</v>
      </c>
      <c r="N11" s="93">
        <v>8384465493.0600004</v>
      </c>
      <c r="Q11" s="95">
        <v>4572712286.3900003</v>
      </c>
    </row>
    <row r="12" spans="1:24" s="13" customFormat="1" ht="37.5">
      <c r="A12" s="78">
        <v>607</v>
      </c>
      <c r="B12" s="79" t="s">
        <v>16</v>
      </c>
      <c r="C12" s="80">
        <f t="shared" si="2"/>
        <v>729698.80794000009</v>
      </c>
      <c r="D12" s="80">
        <v>346030</v>
      </c>
      <c r="E12" s="81">
        <f t="shared" si="3"/>
        <v>47.4</v>
      </c>
      <c r="G12" s="14">
        <v>469765791.55000001</v>
      </c>
      <c r="H12" s="14">
        <v>11458984.560000001</v>
      </c>
      <c r="N12" s="93">
        <v>729698807.94000006</v>
      </c>
      <c r="Q12" s="94">
        <v>346030627.12</v>
      </c>
    </row>
    <row r="13" spans="1:24" s="13" customFormat="1" ht="37.5">
      <c r="A13" s="78">
        <v>609</v>
      </c>
      <c r="B13" s="79" t="s">
        <v>17</v>
      </c>
      <c r="C13" s="80">
        <f t="shared" si="2"/>
        <v>2936522.2091999999</v>
      </c>
      <c r="D13" s="80">
        <f t="shared" si="0"/>
        <v>1707033.0265200001</v>
      </c>
      <c r="E13" s="81">
        <f t="shared" si="3"/>
        <v>58.1</v>
      </c>
      <c r="G13" s="14">
        <v>3780225934.5999999</v>
      </c>
      <c r="H13" s="14">
        <v>331409111.81999999</v>
      </c>
      <c r="N13" s="93">
        <v>2936522209.1999998</v>
      </c>
      <c r="Q13" s="95">
        <v>1707033026.52</v>
      </c>
    </row>
    <row r="14" spans="1:24" s="13" customFormat="1" ht="37.5">
      <c r="A14" s="78">
        <v>611</v>
      </c>
      <c r="B14" s="79" t="s">
        <v>18</v>
      </c>
      <c r="C14" s="80">
        <f t="shared" si="2"/>
        <v>302329.69672000001</v>
      </c>
      <c r="D14" s="80">
        <f t="shared" si="0"/>
        <v>123221.77829999999</v>
      </c>
      <c r="E14" s="81">
        <f t="shared" si="3"/>
        <v>40.799999999999997</v>
      </c>
      <c r="G14" s="14">
        <v>248023214</v>
      </c>
      <c r="H14" s="14">
        <v>3214465.49</v>
      </c>
      <c r="N14" s="93">
        <v>302329696.72000003</v>
      </c>
      <c r="Q14" s="95">
        <v>123221778.3</v>
      </c>
    </row>
    <row r="15" spans="1:24" s="13" customFormat="1" ht="37.5">
      <c r="A15" s="78">
        <v>617</v>
      </c>
      <c r="B15" s="79" t="s">
        <v>19</v>
      </c>
      <c r="C15" s="80">
        <f t="shared" si="2"/>
        <v>285789.67908999999</v>
      </c>
      <c r="D15" s="80">
        <v>115676</v>
      </c>
      <c r="E15" s="81">
        <f t="shared" si="3"/>
        <v>40.5</v>
      </c>
      <c r="G15" s="14">
        <v>181582520</v>
      </c>
      <c r="H15" s="14">
        <v>23084651.329999998</v>
      </c>
      <c r="N15" s="93">
        <v>285789679.08999997</v>
      </c>
      <c r="Q15" s="94">
        <v>115676873.67</v>
      </c>
    </row>
    <row r="16" spans="1:24" s="13" customFormat="1" ht="37.5">
      <c r="A16" s="78">
        <v>618</v>
      </c>
      <c r="B16" s="79" t="s">
        <v>20</v>
      </c>
      <c r="C16" s="80">
        <f t="shared" si="2"/>
        <v>293395.85391000001</v>
      </c>
      <c r="D16" s="80">
        <f t="shared" si="0"/>
        <v>95736.68131</v>
      </c>
      <c r="E16" s="81">
        <f t="shared" si="3"/>
        <v>32.6</v>
      </c>
      <c r="G16" s="14">
        <v>182666420</v>
      </c>
      <c r="H16" s="14">
        <v>3921714.44</v>
      </c>
      <c r="N16" s="93">
        <v>293395853.91000003</v>
      </c>
      <c r="Q16" s="95">
        <v>95736681.310000002</v>
      </c>
    </row>
    <row r="17" spans="1:23" s="13" customFormat="1" ht="37.5">
      <c r="A17" s="78">
        <v>619</v>
      </c>
      <c r="B17" s="79" t="s">
        <v>21</v>
      </c>
      <c r="C17" s="80">
        <f t="shared" si="2"/>
        <v>441918.01160999999</v>
      </c>
      <c r="D17" s="80">
        <f t="shared" si="0"/>
        <v>169941.77734</v>
      </c>
      <c r="E17" s="81">
        <f t="shared" si="3"/>
        <v>38.5</v>
      </c>
      <c r="G17" s="14">
        <v>300759587.56999999</v>
      </c>
      <c r="H17" s="14">
        <v>5282399.96</v>
      </c>
      <c r="N17" s="93">
        <v>441918011.61000001</v>
      </c>
      <c r="Q17" s="95">
        <v>169941777.34</v>
      </c>
    </row>
    <row r="18" spans="1:23" s="13" customFormat="1" ht="37.5">
      <c r="A18" s="78">
        <v>620</v>
      </c>
      <c r="B18" s="79" t="s">
        <v>22</v>
      </c>
      <c r="C18" s="80">
        <f t="shared" si="2"/>
        <v>2206580.0635500001</v>
      </c>
      <c r="D18" s="80">
        <f t="shared" si="0"/>
        <v>570933.60127999994</v>
      </c>
      <c r="E18" s="81">
        <f t="shared" si="3"/>
        <v>25.9</v>
      </c>
      <c r="G18" s="14">
        <v>1361582651.53</v>
      </c>
      <c r="H18" s="14">
        <v>21756565.780000001</v>
      </c>
      <c r="N18" s="93">
        <v>2206580063.5500002</v>
      </c>
      <c r="Q18" s="95">
        <v>570933601.27999997</v>
      </c>
    </row>
    <row r="19" spans="1:23" s="13" customFormat="1" ht="37.5">
      <c r="A19" s="78">
        <v>621</v>
      </c>
      <c r="B19" s="79" t="s">
        <v>23</v>
      </c>
      <c r="C19" s="80">
        <f t="shared" si="2"/>
        <v>1766153.4939100002</v>
      </c>
      <c r="D19" s="80">
        <f t="shared" si="0"/>
        <v>509290.01996000001</v>
      </c>
      <c r="E19" s="81">
        <f t="shared" si="3"/>
        <v>28.8</v>
      </c>
      <c r="G19" s="14">
        <v>1497366673.6700001</v>
      </c>
      <c r="H19" s="14">
        <v>907557.66</v>
      </c>
      <c r="N19" s="93">
        <v>1766153493.9100001</v>
      </c>
      <c r="Q19" s="95">
        <v>509290019.95999998</v>
      </c>
    </row>
    <row r="20" spans="1:23" s="13" customFormat="1" ht="56.25">
      <c r="A20" s="78">
        <v>624</v>
      </c>
      <c r="B20" s="79" t="s">
        <v>24</v>
      </c>
      <c r="C20" s="80">
        <f t="shared" si="2"/>
        <v>133355.68017000001</v>
      </c>
      <c r="D20" s="80">
        <f t="shared" si="0"/>
        <v>58237.64935</v>
      </c>
      <c r="E20" s="81">
        <f t="shared" si="3"/>
        <v>43.7</v>
      </c>
      <c r="G20" s="14">
        <v>103240092.5</v>
      </c>
      <c r="H20" s="14">
        <v>2405211.25</v>
      </c>
      <c r="N20" s="93">
        <v>133355680.17</v>
      </c>
      <c r="Q20" s="95">
        <v>58237649.350000001</v>
      </c>
    </row>
    <row r="21" spans="1:23" s="13" customFormat="1" ht="18.75" customHeight="1" thickBot="1">
      <c r="A21" s="78">
        <v>643</v>
      </c>
      <c r="B21" s="79" t="s">
        <v>25</v>
      </c>
      <c r="C21" s="80">
        <f t="shared" si="2"/>
        <v>19734.969519999999</v>
      </c>
      <c r="D21" s="80">
        <f t="shared" si="0"/>
        <v>9009.4580800000003</v>
      </c>
      <c r="E21" s="81">
        <f t="shared" si="3"/>
        <v>45.7</v>
      </c>
      <c r="G21" s="16">
        <v>17170440</v>
      </c>
      <c r="H21" s="16">
        <v>950267.33</v>
      </c>
      <c r="N21" s="92">
        <v>19734969.52</v>
      </c>
      <c r="Q21" s="96">
        <v>9009458.0800000001</v>
      </c>
    </row>
    <row r="22" spans="1:23" s="17" customFormat="1">
      <c r="A22" s="85" t="s">
        <v>26</v>
      </c>
      <c r="B22" s="86"/>
      <c r="C22" s="82">
        <f>N22/1000</f>
        <v>18764454.440230001</v>
      </c>
      <c r="D22" s="82">
        <f t="shared" ref="D16:D22" si="4">Q22/1000</f>
        <v>8793604.4510600008</v>
      </c>
      <c r="E22" s="83">
        <f t="shared" si="3"/>
        <v>46.9</v>
      </c>
      <c r="G22" s="18">
        <f>SUM(G6:G21)</f>
        <v>14068699578.65</v>
      </c>
      <c r="H22" s="18">
        <f>SUM(H6:H21)</f>
        <v>574721543.4000001</v>
      </c>
      <c r="K22" s="17">
        <f>H22/G22*100</f>
        <v>4.0851077968298553</v>
      </c>
      <c r="N22" s="19">
        <f>SUM(N6:N21)</f>
        <v>18764454440.23</v>
      </c>
      <c r="O22" s="20"/>
      <c r="P22" s="20"/>
      <c r="Q22" s="21">
        <f>SUM(Q6:Q21)</f>
        <v>8793604451.0600014</v>
      </c>
    </row>
    <row r="23" spans="1:23" ht="18" customHeight="1"/>
    <row r="24" spans="1:23" s="7" customFormat="1" ht="18.75" customHeight="1">
      <c r="A24" s="22"/>
      <c r="B24" s="23"/>
      <c r="C24" s="24"/>
      <c r="F24" s="25"/>
      <c r="S24" s="8"/>
      <c r="T24" s="9"/>
      <c r="W24" s="8"/>
    </row>
    <row r="25" spans="1:23" s="7" customFormat="1" ht="18.75" hidden="1" customHeight="1">
      <c r="A25" s="22" t="s">
        <v>27</v>
      </c>
      <c r="B25" s="23"/>
      <c r="C25" s="24"/>
      <c r="D25" s="22"/>
      <c r="E25" s="6"/>
      <c r="F25" s="25"/>
      <c r="G25" s="6"/>
      <c r="S25" s="8"/>
      <c r="T25" s="9"/>
      <c r="W25" s="8"/>
    </row>
    <row r="26" spans="1:23" s="7" customFormat="1" ht="18.75" hidden="1" customHeight="1">
      <c r="A26" s="22" t="s">
        <v>28</v>
      </c>
      <c r="C26" s="26"/>
      <c r="D26" s="22"/>
      <c r="E26" s="6"/>
      <c r="S26" s="8"/>
      <c r="T26" s="9"/>
      <c r="W26" s="8"/>
    </row>
    <row r="27" spans="1:23" s="7" customFormat="1" ht="18.75" hidden="1" customHeight="1">
      <c r="A27" s="22" t="s">
        <v>29</v>
      </c>
      <c r="C27" s="26"/>
      <c r="D27" s="22"/>
      <c r="E27" s="6"/>
      <c r="S27" s="8"/>
      <c r="T27" s="9"/>
      <c r="W27" s="8"/>
    </row>
    <row r="28" spans="1:23" s="7" customFormat="1" ht="18" hidden="1" customHeight="1">
      <c r="A28" s="22" t="s">
        <v>30</v>
      </c>
      <c r="C28" s="27"/>
      <c r="D28" s="27"/>
      <c r="E28" s="27" t="s">
        <v>31</v>
      </c>
      <c r="S28" s="8"/>
      <c r="T28" s="9"/>
      <c r="W28" s="8"/>
    </row>
    <row r="32" spans="1:23">
      <c r="D32" s="28"/>
      <c r="E32" s="28"/>
      <c r="L32" s="29"/>
    </row>
    <row r="33" spans="2:12">
      <c r="C33" s="30"/>
      <c r="D33" s="28"/>
      <c r="E33" s="28"/>
      <c r="L33" s="31"/>
    </row>
    <row r="34" spans="2:12">
      <c r="C34" s="30"/>
      <c r="D34" s="28"/>
      <c r="E34" s="28"/>
      <c r="L34" s="31"/>
    </row>
    <row r="35" spans="2:12" ht="18">
      <c r="B35" s="32"/>
      <c r="C35" s="32"/>
      <c r="D35" s="28"/>
      <c r="E35" s="33"/>
      <c r="L35" s="34"/>
    </row>
    <row r="36" spans="2:12" ht="18">
      <c r="B36" s="32"/>
      <c r="C36" s="32"/>
      <c r="D36" s="28"/>
      <c r="E36" s="33"/>
      <c r="L36" s="34"/>
    </row>
    <row r="37" spans="2:12" ht="18">
      <c r="B37" s="32"/>
      <c r="C37" s="32"/>
      <c r="D37" s="28"/>
      <c r="E37" s="33"/>
      <c r="L37" s="34"/>
    </row>
    <row r="38" spans="2:12" ht="18">
      <c r="B38" s="32"/>
      <c r="C38" s="32"/>
      <c r="D38" s="28"/>
      <c r="E38" s="33"/>
      <c r="G38" s="35"/>
      <c r="L38" s="34"/>
    </row>
    <row r="39" spans="2:12" ht="18">
      <c r="B39" s="32"/>
      <c r="C39" s="32"/>
      <c r="D39" s="28"/>
      <c r="E39" s="33"/>
      <c r="G39" s="35"/>
      <c r="L39" s="34"/>
    </row>
    <row r="40" spans="2:12" ht="18">
      <c r="B40" s="32"/>
      <c r="C40" s="32"/>
      <c r="D40" s="28"/>
      <c r="E40" s="33"/>
      <c r="G40" s="35"/>
      <c r="L40" s="34"/>
    </row>
    <row r="41" spans="2:12" ht="18">
      <c r="B41" s="32"/>
      <c r="C41" s="32"/>
      <c r="D41" s="28"/>
      <c r="E41" s="33"/>
      <c r="G41" s="35"/>
      <c r="L41" s="34"/>
    </row>
    <row r="42" spans="2:12" ht="18">
      <c r="B42" s="32"/>
      <c r="C42" s="32"/>
      <c r="D42" s="28"/>
      <c r="E42" s="33"/>
      <c r="G42" s="35"/>
      <c r="L42" s="34"/>
    </row>
    <row r="43" spans="2:12" ht="18">
      <c r="B43" s="32"/>
      <c r="C43" s="32"/>
      <c r="D43" s="28"/>
      <c r="E43" s="33"/>
      <c r="G43" s="35"/>
      <c r="L43" s="34"/>
    </row>
    <row r="44" spans="2:12" ht="18">
      <c r="B44" s="32"/>
      <c r="C44" s="32"/>
      <c r="D44" s="28"/>
      <c r="E44" s="33"/>
      <c r="G44" s="35"/>
      <c r="L44" s="34"/>
    </row>
    <row r="45" spans="2:12" ht="18">
      <c r="B45" s="32"/>
      <c r="C45" s="32"/>
      <c r="D45" s="28"/>
      <c r="E45" s="33"/>
      <c r="G45" s="35"/>
      <c r="L45" s="34"/>
    </row>
    <row r="46" spans="2:12" ht="18">
      <c r="B46" s="32"/>
      <c r="C46" s="32"/>
      <c r="D46" s="28"/>
      <c r="E46" s="33"/>
      <c r="G46" s="35"/>
      <c r="L46" s="34"/>
    </row>
    <row r="47" spans="2:12" ht="18">
      <c r="B47" s="32"/>
      <c r="C47" s="32"/>
      <c r="D47" s="28"/>
      <c r="E47" s="33"/>
      <c r="G47" s="35"/>
      <c r="L47" s="34"/>
    </row>
    <row r="48" spans="2:12" ht="18">
      <c r="B48" s="32"/>
      <c r="C48" s="32"/>
      <c r="D48" s="28"/>
      <c r="E48" s="33"/>
      <c r="G48" s="35"/>
      <c r="L48" s="34"/>
    </row>
    <row r="49" spans="2:12" ht="18">
      <c r="B49" s="32"/>
      <c r="C49" s="32"/>
      <c r="D49" s="28"/>
      <c r="E49" s="33"/>
      <c r="G49" s="35"/>
      <c r="L49" s="34"/>
    </row>
    <row r="50" spans="2:12" ht="18">
      <c r="B50" s="32"/>
      <c r="C50" s="32"/>
      <c r="D50" s="28"/>
      <c r="E50" s="33"/>
      <c r="G50" s="35"/>
      <c r="L50" s="34"/>
    </row>
    <row r="51" spans="2:12" ht="18">
      <c r="B51" s="32"/>
      <c r="C51" s="32"/>
      <c r="D51" s="28"/>
      <c r="E51" s="33"/>
      <c r="G51" s="35"/>
      <c r="L51" s="34"/>
    </row>
    <row r="52" spans="2:12">
      <c r="D52" s="28"/>
      <c r="G52" s="35"/>
    </row>
    <row r="53" spans="2:12">
      <c r="D53" s="28"/>
      <c r="G53" s="35"/>
    </row>
    <row r="54" spans="2:12">
      <c r="D54" s="28"/>
      <c r="G54" s="36"/>
    </row>
    <row r="55" spans="2:12">
      <c r="D55" s="28"/>
    </row>
    <row r="56" spans="2:12">
      <c r="D56" s="28"/>
    </row>
    <row r="57" spans="2:12">
      <c r="D57" s="28"/>
    </row>
    <row r="58" spans="2:12">
      <c r="D58" s="37"/>
      <c r="E58" s="38"/>
      <c r="G58" s="39"/>
    </row>
    <row r="59" spans="2:12">
      <c r="D59" s="37"/>
      <c r="E59" s="38"/>
      <c r="G59" s="39"/>
    </row>
    <row r="60" spans="2:12">
      <c r="D60" s="37"/>
      <c r="E60" s="38"/>
      <c r="G60" s="39"/>
    </row>
    <row r="61" spans="2:12">
      <c r="D61" s="37"/>
      <c r="E61" s="38"/>
      <c r="G61" s="39"/>
    </row>
    <row r="62" spans="2:12">
      <c r="D62" s="37"/>
      <c r="E62" s="38"/>
      <c r="G62" s="39"/>
    </row>
    <row r="63" spans="2:12">
      <c r="D63" s="37"/>
      <c r="E63" s="38"/>
      <c r="G63" s="39"/>
    </row>
    <row r="64" spans="2:12">
      <c r="D64" s="37"/>
      <c r="E64" s="38"/>
      <c r="G64" s="39"/>
    </row>
    <row r="65" spans="4:7">
      <c r="D65" s="37"/>
      <c r="E65" s="38"/>
      <c r="G65" s="39"/>
    </row>
    <row r="66" spans="4:7">
      <c r="D66" s="37"/>
      <c r="E66" s="38"/>
      <c r="G66" s="39"/>
    </row>
    <row r="67" spans="4:7">
      <c r="D67" s="37"/>
      <c r="E67" s="38"/>
      <c r="G67" s="39"/>
    </row>
    <row r="68" spans="4:7">
      <c r="D68" s="37"/>
      <c r="E68" s="38"/>
      <c r="G68" s="39"/>
    </row>
    <row r="69" spans="4:7">
      <c r="D69" s="37"/>
      <c r="E69" s="38"/>
      <c r="G69" s="39"/>
    </row>
    <row r="70" spans="4:7">
      <c r="D70" s="37"/>
      <c r="E70" s="38"/>
      <c r="G70" s="39"/>
    </row>
    <row r="71" spans="4:7">
      <c r="D71" s="37"/>
      <c r="E71" s="38"/>
      <c r="G71" s="39"/>
    </row>
    <row r="72" spans="4:7">
      <c r="D72" s="37"/>
      <c r="E72" s="38"/>
      <c r="G72" s="39"/>
    </row>
    <row r="73" spans="4:7">
      <c r="D73" s="37"/>
      <c r="E73" s="38"/>
      <c r="G73" s="39"/>
    </row>
    <row r="74" spans="4:7">
      <c r="D74" s="37"/>
      <c r="E74" s="38"/>
      <c r="G74" s="40"/>
    </row>
  </sheetData>
  <mergeCells count="3">
    <mergeCell ref="A2:E2"/>
    <mergeCell ref="A3:E3"/>
    <mergeCell ref="A22:B22"/>
  </mergeCells>
  <pageMargins left="0.89000004529953003" right="0.23622046411037401" top="0.74803149700164784" bottom="0.74803149700164784" header="0.31496062874793995" footer="0.31496062874793995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87" t="s">
        <v>1</v>
      </c>
      <c r="B1" s="87"/>
      <c r="C1" s="87"/>
      <c r="D1" s="87"/>
      <c r="E1" s="87"/>
    </row>
    <row r="2" spans="1:5" ht="18.75">
      <c r="A2" s="87" t="s">
        <v>32</v>
      </c>
      <c r="B2" s="87"/>
      <c r="C2" s="87"/>
      <c r="D2" s="87"/>
      <c r="E2" s="87"/>
    </row>
    <row r="3" spans="1:5" ht="15.75">
      <c r="A3" s="41"/>
      <c r="B3" s="41"/>
      <c r="C3" s="42"/>
      <c r="D3" s="41"/>
      <c r="E3" s="43" t="s">
        <v>2</v>
      </c>
    </row>
    <row r="4" spans="1:5" ht="7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54679</v>
      </c>
      <c r="D6" s="51">
        <v>6419</v>
      </c>
      <c r="E6" s="52">
        <f t="shared" ref="E6:E9" si="0">ROUND(D6/C6*100, 1)</f>
        <v>11.7</v>
      </c>
    </row>
    <row r="7" spans="1:5" s="13" customFormat="1">
      <c r="A7" s="49">
        <v>601</v>
      </c>
      <c r="B7" s="50" t="s">
        <v>11</v>
      </c>
      <c r="C7" s="51">
        <v>296872</v>
      </c>
      <c r="D7" s="51">
        <v>31587</v>
      </c>
      <c r="E7" s="52">
        <f t="shared" si="0"/>
        <v>10.6</v>
      </c>
    </row>
    <row r="8" spans="1:5" s="13" customFormat="1" ht="30">
      <c r="A8" s="49">
        <v>602</v>
      </c>
      <c r="B8" s="50" t="s">
        <v>12</v>
      </c>
      <c r="C8" s="51">
        <v>139995</v>
      </c>
      <c r="D8" s="51">
        <v>7223</v>
      </c>
      <c r="E8" s="52">
        <f t="shared" si="0"/>
        <v>5.2</v>
      </c>
    </row>
    <row r="9" spans="1:5" s="13" customFormat="1" ht="30">
      <c r="A9" s="49">
        <v>604</v>
      </c>
      <c r="B9" s="50" t="s">
        <v>13</v>
      </c>
      <c r="C9" s="51">
        <v>270782</v>
      </c>
      <c r="D9" s="51">
        <v>25773</v>
      </c>
      <c r="E9" s="52">
        <f t="shared" si="0"/>
        <v>9.5</v>
      </c>
    </row>
    <row r="10" spans="1:5" s="13" customFormat="1" ht="30">
      <c r="A10" s="49">
        <v>605</v>
      </c>
      <c r="B10" s="50" t="s">
        <v>34</v>
      </c>
      <c r="C10" s="51">
        <v>32091</v>
      </c>
      <c r="D10" s="51">
        <v>2718</v>
      </c>
      <c r="E10" s="52">
        <f t="shared" ref="E10:E22" si="1">ROUND(D10/C10*100, 1)</f>
        <v>8.5</v>
      </c>
    </row>
    <row r="11" spans="1:5" s="13" customFormat="1">
      <c r="A11" s="49">
        <v>606</v>
      </c>
      <c r="B11" s="50" t="s">
        <v>15</v>
      </c>
      <c r="C11" s="51">
        <v>3605867</v>
      </c>
      <c r="D11" s="51">
        <v>420277</v>
      </c>
      <c r="E11" s="52">
        <f t="shared" si="1"/>
        <v>11.7</v>
      </c>
    </row>
    <row r="12" spans="1:5" s="13" customFormat="1" ht="30">
      <c r="A12" s="49">
        <v>607</v>
      </c>
      <c r="B12" s="50" t="s">
        <v>16</v>
      </c>
      <c r="C12" s="51">
        <v>384071</v>
      </c>
      <c r="D12" s="51">
        <v>34499</v>
      </c>
      <c r="E12" s="52">
        <f t="shared" si="1"/>
        <v>9</v>
      </c>
    </row>
    <row r="13" spans="1:5" s="13" customFormat="1" ht="30">
      <c r="A13" s="49">
        <v>609</v>
      </c>
      <c r="B13" s="50" t="s">
        <v>17</v>
      </c>
      <c r="C13" s="51">
        <v>1859695</v>
      </c>
      <c r="D13" s="51">
        <v>325447</v>
      </c>
      <c r="E13" s="52">
        <f t="shared" si="1"/>
        <v>17.5</v>
      </c>
    </row>
    <row r="14" spans="1:5" s="13" customFormat="1" ht="30">
      <c r="A14" s="49">
        <v>611</v>
      </c>
      <c r="B14" s="50" t="s">
        <v>18</v>
      </c>
      <c r="C14" s="51">
        <v>209409</v>
      </c>
      <c r="D14" s="51">
        <v>20453</v>
      </c>
      <c r="E14" s="52">
        <f t="shared" si="1"/>
        <v>9.8000000000000007</v>
      </c>
    </row>
    <row r="15" spans="1:5" s="13" customFormat="1">
      <c r="A15" s="49">
        <v>617</v>
      </c>
      <c r="B15" s="50" t="s">
        <v>19</v>
      </c>
      <c r="C15" s="51">
        <v>150271</v>
      </c>
      <c r="D15" s="51">
        <v>16455</v>
      </c>
      <c r="E15" s="52">
        <f t="shared" si="1"/>
        <v>11</v>
      </c>
    </row>
    <row r="16" spans="1:5" s="13" customFormat="1">
      <c r="A16" s="49">
        <v>618</v>
      </c>
      <c r="B16" s="50" t="s">
        <v>20</v>
      </c>
      <c r="C16" s="51">
        <v>135269</v>
      </c>
      <c r="D16" s="51">
        <v>13533</v>
      </c>
      <c r="E16" s="52">
        <f t="shared" si="1"/>
        <v>10</v>
      </c>
    </row>
    <row r="17" spans="1:7" s="13" customFormat="1">
      <c r="A17" s="49">
        <v>619</v>
      </c>
      <c r="B17" s="50" t="s">
        <v>21</v>
      </c>
      <c r="C17" s="51">
        <v>209062</v>
      </c>
      <c r="D17" s="51">
        <v>28624</v>
      </c>
      <c r="E17" s="52">
        <f t="shared" si="1"/>
        <v>13.7</v>
      </c>
    </row>
    <row r="18" spans="1:7" s="13" customFormat="1" ht="30">
      <c r="A18" s="49">
        <v>620</v>
      </c>
      <c r="B18" s="50" t="s">
        <v>22</v>
      </c>
      <c r="C18" s="51">
        <v>729606</v>
      </c>
      <c r="D18" s="51">
        <v>41400</v>
      </c>
      <c r="E18" s="52">
        <f t="shared" si="1"/>
        <v>5.7</v>
      </c>
    </row>
    <row r="19" spans="1:7" s="13" customFormat="1" ht="30">
      <c r="A19" s="49">
        <v>621</v>
      </c>
      <c r="B19" s="50" t="s">
        <v>23</v>
      </c>
      <c r="C19" s="51">
        <v>398388</v>
      </c>
      <c r="D19" s="51">
        <v>4634</v>
      </c>
      <c r="E19" s="52">
        <f t="shared" si="1"/>
        <v>1.2</v>
      </c>
    </row>
    <row r="20" spans="1:7" s="13" customFormat="1" ht="30">
      <c r="A20" s="49">
        <v>624</v>
      </c>
      <c r="B20" s="50" t="s">
        <v>24</v>
      </c>
      <c r="C20" s="51">
        <v>76237</v>
      </c>
      <c r="D20" s="51">
        <v>7997</v>
      </c>
      <c r="E20" s="52">
        <f t="shared" si="1"/>
        <v>10.5</v>
      </c>
    </row>
    <row r="21" spans="1:7" s="13" customFormat="1">
      <c r="A21" s="49">
        <v>643</v>
      </c>
      <c r="B21" s="53" t="s">
        <v>25</v>
      </c>
      <c r="C21" s="51">
        <v>14384</v>
      </c>
      <c r="D21" s="51">
        <v>1809</v>
      </c>
      <c r="E21" s="52">
        <f t="shared" si="1"/>
        <v>12.6</v>
      </c>
    </row>
    <row r="22" spans="1:7" s="17" customFormat="1" ht="14.25">
      <c r="A22" s="88" t="s">
        <v>26</v>
      </c>
      <c r="B22" s="89"/>
      <c r="C22" s="54">
        <f>SUM(C6:C21)</f>
        <v>8566678</v>
      </c>
      <c r="D22" s="54">
        <f>SUM(D6:D21)</f>
        <v>988848</v>
      </c>
      <c r="E22" s="55">
        <f t="shared" si="1"/>
        <v>11.5</v>
      </c>
    </row>
    <row r="23" spans="1:7">
      <c r="A23" s="56"/>
      <c r="B23" s="56"/>
    </row>
    <row r="24" spans="1:7" ht="12.6" customHeight="1">
      <c r="A24" s="56"/>
      <c r="B24" s="56"/>
    </row>
    <row r="25" spans="1:7" ht="12" customHeight="1">
      <c r="A25" s="57" t="s">
        <v>35</v>
      </c>
      <c r="B25" s="58"/>
      <c r="C25" s="59"/>
      <c r="D25" s="13"/>
      <c r="E25" s="60"/>
      <c r="F25" s="61"/>
    </row>
    <row r="26" spans="1:7" ht="12" customHeight="1">
      <c r="A26" s="57" t="s">
        <v>36</v>
      </c>
      <c r="B26" s="58"/>
      <c r="C26" s="59"/>
      <c r="D26" s="57"/>
      <c r="E26" s="57"/>
      <c r="F26" s="57"/>
      <c r="G26" s="10"/>
    </row>
    <row r="27" spans="1:7" ht="12" customHeight="1">
      <c r="A27" s="57" t="s">
        <v>30</v>
      </c>
      <c r="B27" s="13"/>
      <c r="C27" s="62"/>
      <c r="D27" s="57"/>
      <c r="E27" s="10" t="s">
        <v>37</v>
      </c>
      <c r="F27" s="57"/>
    </row>
    <row r="28" spans="1:7" s="63" customFormat="1" ht="12" customHeight="1">
      <c r="A28" s="13"/>
      <c r="B28" s="58"/>
      <c r="C28" s="59"/>
      <c r="D28" s="13"/>
      <c r="E28" s="10"/>
      <c r="F28" s="61"/>
      <c r="G28" s="10"/>
    </row>
    <row r="29" spans="1:7" ht="12" customHeight="1">
      <c r="A29" s="13"/>
      <c r="B29" s="13"/>
      <c r="C29" s="62"/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87" t="s">
        <v>1</v>
      </c>
      <c r="B1" s="87"/>
      <c r="C1" s="87"/>
      <c r="D1" s="87"/>
      <c r="E1" s="87"/>
    </row>
    <row r="2" spans="1:5" ht="18.75">
      <c r="A2" s="87" t="s">
        <v>38</v>
      </c>
      <c r="B2" s="87"/>
      <c r="C2" s="87"/>
      <c r="D2" s="87"/>
      <c r="E2" s="87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55890</v>
      </c>
      <c r="D6" s="51">
        <v>13828</v>
      </c>
      <c r="E6" s="52">
        <f t="shared" ref="E6:E9" si="0">ROUND(D6/C6*100, 1)</f>
        <v>24.7</v>
      </c>
    </row>
    <row r="7" spans="1:5" s="13" customFormat="1">
      <c r="A7" s="49">
        <v>601</v>
      </c>
      <c r="B7" s="50" t="s">
        <v>11</v>
      </c>
      <c r="C7" s="51">
        <v>303368</v>
      </c>
      <c r="D7" s="51">
        <v>79743</v>
      </c>
      <c r="E7" s="52">
        <f t="shared" si="0"/>
        <v>26.3</v>
      </c>
    </row>
    <row r="8" spans="1:5" s="13" customFormat="1" ht="30">
      <c r="A8" s="49">
        <v>602</v>
      </c>
      <c r="B8" s="50" t="s">
        <v>12</v>
      </c>
      <c r="C8" s="51">
        <v>146036</v>
      </c>
      <c r="D8" s="51">
        <v>37586</v>
      </c>
      <c r="E8" s="52">
        <f t="shared" si="0"/>
        <v>25.7</v>
      </c>
    </row>
    <row r="9" spans="1:5" s="13" customFormat="1" ht="30">
      <c r="A9" s="49">
        <v>604</v>
      </c>
      <c r="B9" s="50" t="s">
        <v>13</v>
      </c>
      <c r="C9" s="51">
        <v>259262</v>
      </c>
      <c r="D9" s="51">
        <v>46853</v>
      </c>
      <c r="E9" s="52">
        <f t="shared" si="0"/>
        <v>18.100000000000001</v>
      </c>
    </row>
    <row r="10" spans="1:5" s="13" customFormat="1" ht="30">
      <c r="A10" s="49">
        <v>605</v>
      </c>
      <c r="B10" s="50" t="s">
        <v>34</v>
      </c>
      <c r="C10" s="51">
        <v>33094</v>
      </c>
      <c r="D10" s="51">
        <v>9751</v>
      </c>
      <c r="E10" s="52">
        <f t="shared" ref="E10:E22" si="1">ROUND(D10/C10*100, 1)</f>
        <v>29.5</v>
      </c>
    </row>
    <row r="11" spans="1:5" s="13" customFormat="1">
      <c r="A11" s="49">
        <v>606</v>
      </c>
      <c r="B11" s="50" t="s">
        <v>15</v>
      </c>
      <c r="C11" s="51">
        <v>3658811</v>
      </c>
      <c r="D11" s="51">
        <v>1064298</v>
      </c>
      <c r="E11" s="52">
        <f t="shared" si="1"/>
        <v>29.1</v>
      </c>
    </row>
    <row r="12" spans="1:5" s="13" customFormat="1" ht="30">
      <c r="A12" s="49">
        <v>607</v>
      </c>
      <c r="B12" s="50" t="s">
        <v>16</v>
      </c>
      <c r="C12" s="51">
        <v>390147</v>
      </c>
      <c r="D12" s="51">
        <v>127349</v>
      </c>
      <c r="E12" s="52">
        <f t="shared" si="1"/>
        <v>32.6</v>
      </c>
    </row>
    <row r="13" spans="1:5" s="13" customFormat="1" ht="30">
      <c r="A13" s="49">
        <v>609</v>
      </c>
      <c r="B13" s="50" t="s">
        <v>17</v>
      </c>
      <c r="C13" s="51">
        <v>1888453</v>
      </c>
      <c r="D13" s="51">
        <v>680209</v>
      </c>
      <c r="E13" s="52">
        <f t="shared" si="1"/>
        <v>36</v>
      </c>
    </row>
    <row r="14" spans="1:5" s="13" customFormat="1" ht="30">
      <c r="A14" s="49">
        <v>611</v>
      </c>
      <c r="B14" s="50" t="s">
        <v>18</v>
      </c>
      <c r="C14" s="51">
        <v>211525</v>
      </c>
      <c r="D14" s="51">
        <v>51485</v>
      </c>
      <c r="E14" s="52">
        <f t="shared" si="1"/>
        <v>24.3</v>
      </c>
    </row>
    <row r="15" spans="1:5" s="13" customFormat="1">
      <c r="A15" s="49">
        <v>617</v>
      </c>
      <c r="B15" s="50" t="s">
        <v>19</v>
      </c>
      <c r="C15" s="51">
        <v>154222</v>
      </c>
      <c r="D15" s="51">
        <v>42791</v>
      </c>
      <c r="E15" s="52">
        <f t="shared" si="1"/>
        <v>27.7</v>
      </c>
    </row>
    <row r="16" spans="1:5" s="13" customFormat="1">
      <c r="A16" s="49">
        <v>618</v>
      </c>
      <c r="B16" s="50" t="s">
        <v>20</v>
      </c>
      <c r="C16" s="51">
        <v>136348</v>
      </c>
      <c r="D16" s="51">
        <v>34867</v>
      </c>
      <c r="E16" s="52">
        <f t="shared" si="1"/>
        <v>25.6</v>
      </c>
    </row>
    <row r="17" spans="1:7" s="13" customFormat="1">
      <c r="A17" s="49">
        <v>619</v>
      </c>
      <c r="B17" s="50" t="s">
        <v>21</v>
      </c>
      <c r="C17" s="51">
        <v>211411</v>
      </c>
      <c r="D17" s="51">
        <v>69749</v>
      </c>
      <c r="E17" s="52">
        <f t="shared" si="1"/>
        <v>33</v>
      </c>
    </row>
    <row r="18" spans="1:7" s="13" customFormat="1" ht="30">
      <c r="A18" s="49">
        <v>620</v>
      </c>
      <c r="B18" s="50" t="s">
        <v>22</v>
      </c>
      <c r="C18" s="51">
        <v>1405796</v>
      </c>
      <c r="D18" s="51">
        <v>169481</v>
      </c>
      <c r="E18" s="52">
        <f t="shared" si="1"/>
        <v>12.1</v>
      </c>
    </row>
    <row r="19" spans="1:7" s="13" customFormat="1" ht="30">
      <c r="A19" s="49">
        <v>621</v>
      </c>
      <c r="B19" s="50" t="s">
        <v>23</v>
      </c>
      <c r="C19" s="51">
        <v>1396856</v>
      </c>
      <c r="D19" s="51">
        <v>54438</v>
      </c>
      <c r="E19" s="52">
        <f t="shared" si="1"/>
        <v>3.9</v>
      </c>
    </row>
    <row r="20" spans="1:7" s="13" customFormat="1" ht="30">
      <c r="A20" s="49">
        <v>624</v>
      </c>
      <c r="B20" s="50" t="s">
        <v>24</v>
      </c>
      <c r="C20" s="51">
        <v>80972</v>
      </c>
      <c r="D20" s="51">
        <v>20603</v>
      </c>
      <c r="E20" s="52">
        <f t="shared" si="1"/>
        <v>25.4</v>
      </c>
    </row>
    <row r="21" spans="1:7" s="13" customFormat="1">
      <c r="A21" s="49">
        <v>643</v>
      </c>
      <c r="B21" s="53" t="s">
        <v>25</v>
      </c>
      <c r="C21" s="51">
        <v>14788</v>
      </c>
      <c r="D21" s="51">
        <v>4084</v>
      </c>
      <c r="E21" s="52">
        <f t="shared" si="1"/>
        <v>27.6</v>
      </c>
    </row>
    <row r="22" spans="1:7" s="17" customFormat="1" ht="14.25">
      <c r="A22" s="88" t="s">
        <v>26</v>
      </c>
      <c r="B22" s="89"/>
      <c r="C22" s="54">
        <f>SUM(C6:C21)</f>
        <v>10346979</v>
      </c>
      <c r="D22" s="54">
        <f>SUM(D6:D21)</f>
        <v>2507115</v>
      </c>
      <c r="E22" s="55">
        <f t="shared" si="1"/>
        <v>24.2</v>
      </c>
    </row>
    <row r="23" spans="1:7">
      <c r="A23" s="56"/>
      <c r="B23" s="56"/>
    </row>
    <row r="24" spans="1:7" ht="12.6" customHeight="1">
      <c r="A24" s="56"/>
      <c r="B24" s="56"/>
    </row>
    <row r="25" spans="1:7" ht="14.1" customHeight="1">
      <c r="A25" s="57" t="s">
        <v>35</v>
      </c>
      <c r="B25" s="58"/>
      <c r="C25" s="59"/>
      <c r="D25" s="13"/>
      <c r="E25" s="60"/>
      <c r="F25" s="61"/>
    </row>
    <row r="26" spans="1:7" ht="14.1" customHeight="1">
      <c r="A26" s="57" t="s">
        <v>36</v>
      </c>
      <c r="B26" s="58"/>
      <c r="C26" s="59"/>
      <c r="D26" s="57"/>
      <c r="E26" s="57"/>
      <c r="F26" s="57"/>
      <c r="G26" s="10"/>
    </row>
    <row r="27" spans="1:7" ht="14.1" customHeight="1">
      <c r="A27" s="57" t="s">
        <v>30</v>
      </c>
      <c r="B27" s="13"/>
      <c r="C27" s="62"/>
      <c r="D27" s="57"/>
      <c r="E27" s="10" t="s">
        <v>37</v>
      </c>
      <c r="F27" s="57"/>
    </row>
    <row r="28" spans="1:7" s="63" customFormat="1" ht="12" customHeight="1">
      <c r="A28" s="13"/>
      <c r="B28" s="58"/>
      <c r="C28" s="59"/>
      <c r="D28" s="13"/>
      <c r="E28" s="10"/>
      <c r="F28" s="61"/>
      <c r="G28" s="10"/>
    </row>
    <row r="29" spans="1:7" ht="12" customHeight="1">
      <c r="A29" s="13"/>
      <c r="B29" s="13"/>
      <c r="C29" s="62"/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87" t="s">
        <v>1</v>
      </c>
      <c r="B1" s="87"/>
      <c r="C1" s="87"/>
      <c r="D1" s="87"/>
      <c r="E1" s="87"/>
    </row>
    <row r="2" spans="1:5" ht="18.75">
      <c r="A2" s="87" t="s">
        <v>39</v>
      </c>
      <c r="B2" s="87"/>
      <c r="C2" s="87"/>
      <c r="D2" s="87"/>
      <c r="E2" s="87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56052</v>
      </c>
      <c r="D6" s="51">
        <v>24351</v>
      </c>
      <c r="E6" s="52">
        <f t="shared" ref="E6:E9" si="0">ROUND(D6/C6*100, 1)</f>
        <v>43.4</v>
      </c>
    </row>
    <row r="7" spans="1:5" s="13" customFormat="1">
      <c r="A7" s="49">
        <v>601</v>
      </c>
      <c r="B7" s="50" t="s">
        <v>11</v>
      </c>
      <c r="C7" s="51">
        <v>303588</v>
      </c>
      <c r="D7" s="51">
        <v>128395</v>
      </c>
      <c r="E7" s="52">
        <f t="shared" si="0"/>
        <v>42.3</v>
      </c>
    </row>
    <row r="8" spans="1:5" s="13" customFormat="1" ht="30">
      <c r="A8" s="49">
        <v>602</v>
      </c>
      <c r="B8" s="50" t="s">
        <v>12</v>
      </c>
      <c r="C8" s="51">
        <v>168120</v>
      </c>
      <c r="D8" s="51">
        <v>83085</v>
      </c>
      <c r="E8" s="52">
        <f t="shared" si="0"/>
        <v>49.4</v>
      </c>
    </row>
    <row r="9" spans="1:5" s="13" customFormat="1" ht="30">
      <c r="A9" s="49">
        <v>604</v>
      </c>
      <c r="B9" s="50" t="s">
        <v>13</v>
      </c>
      <c r="C9" s="51">
        <v>215041</v>
      </c>
      <c r="D9" s="51">
        <v>67403</v>
      </c>
      <c r="E9" s="52">
        <f t="shared" si="0"/>
        <v>31.3</v>
      </c>
    </row>
    <row r="10" spans="1:5" s="13" customFormat="1" ht="30">
      <c r="A10" s="49">
        <v>605</v>
      </c>
      <c r="B10" s="50" t="s">
        <v>34</v>
      </c>
      <c r="C10" s="51">
        <v>33193</v>
      </c>
      <c r="D10" s="51">
        <v>15000</v>
      </c>
      <c r="E10" s="52">
        <f t="shared" ref="E10:E22" si="1">ROUND(D10/C10*100, 1)</f>
        <v>45.2</v>
      </c>
    </row>
    <row r="11" spans="1:5" s="13" customFormat="1">
      <c r="A11" s="49">
        <v>606</v>
      </c>
      <c r="B11" s="50" t="s">
        <v>15</v>
      </c>
      <c r="C11" s="51">
        <v>3731609</v>
      </c>
      <c r="D11" s="51">
        <v>1909697</v>
      </c>
      <c r="E11" s="52">
        <f t="shared" si="1"/>
        <v>51.2</v>
      </c>
    </row>
    <row r="12" spans="1:5" s="13" customFormat="1" ht="30">
      <c r="A12" s="49">
        <v>607</v>
      </c>
      <c r="B12" s="50" t="s">
        <v>16</v>
      </c>
      <c r="C12" s="51">
        <v>400748</v>
      </c>
      <c r="D12" s="51">
        <v>207655</v>
      </c>
      <c r="E12" s="52">
        <f t="shared" si="1"/>
        <v>51.8</v>
      </c>
    </row>
    <row r="13" spans="1:5" s="13" customFormat="1" ht="30">
      <c r="A13" s="49">
        <v>609</v>
      </c>
      <c r="B13" s="50" t="s">
        <v>17</v>
      </c>
      <c r="C13" s="51">
        <v>1890117</v>
      </c>
      <c r="D13" s="51">
        <v>1008052</v>
      </c>
      <c r="E13" s="52">
        <f t="shared" si="1"/>
        <v>53.3</v>
      </c>
    </row>
    <row r="14" spans="1:5" s="13" customFormat="1" ht="30">
      <c r="A14" s="49">
        <v>611</v>
      </c>
      <c r="B14" s="50" t="s">
        <v>18</v>
      </c>
      <c r="C14" s="51">
        <v>213207</v>
      </c>
      <c r="D14" s="51">
        <v>93006</v>
      </c>
      <c r="E14" s="52">
        <f t="shared" si="1"/>
        <v>43.6</v>
      </c>
    </row>
    <row r="15" spans="1:5" s="13" customFormat="1">
      <c r="A15" s="49">
        <v>617</v>
      </c>
      <c r="B15" s="50" t="s">
        <v>19</v>
      </c>
      <c r="C15" s="51">
        <v>154167</v>
      </c>
      <c r="D15" s="51">
        <v>65340</v>
      </c>
      <c r="E15" s="52">
        <f t="shared" si="1"/>
        <v>42.4</v>
      </c>
    </row>
    <row r="16" spans="1:5" s="13" customFormat="1">
      <c r="A16" s="49">
        <v>618</v>
      </c>
      <c r="B16" s="50" t="s">
        <v>20</v>
      </c>
      <c r="C16" s="51">
        <v>136622</v>
      </c>
      <c r="D16" s="51">
        <v>52374</v>
      </c>
      <c r="E16" s="52">
        <f t="shared" si="1"/>
        <v>38.299999999999997</v>
      </c>
    </row>
    <row r="17" spans="1:7" s="13" customFormat="1">
      <c r="A17" s="49">
        <v>619</v>
      </c>
      <c r="B17" s="50" t="s">
        <v>21</v>
      </c>
      <c r="C17" s="51">
        <v>268505</v>
      </c>
      <c r="D17" s="51">
        <v>100468</v>
      </c>
      <c r="E17" s="52">
        <f t="shared" si="1"/>
        <v>37.4</v>
      </c>
    </row>
    <row r="18" spans="1:7" s="13" customFormat="1" ht="30">
      <c r="A18" s="49">
        <v>620</v>
      </c>
      <c r="B18" s="50" t="s">
        <v>22</v>
      </c>
      <c r="C18" s="51">
        <v>1408788</v>
      </c>
      <c r="D18" s="51">
        <v>286513</v>
      </c>
      <c r="E18" s="52">
        <f t="shared" si="1"/>
        <v>20.3</v>
      </c>
    </row>
    <row r="19" spans="1:7" s="13" customFormat="1" ht="30">
      <c r="A19" s="49">
        <v>621</v>
      </c>
      <c r="B19" s="50" t="s">
        <v>23</v>
      </c>
      <c r="C19" s="51">
        <v>811286</v>
      </c>
      <c r="D19" s="51">
        <v>104480</v>
      </c>
      <c r="E19" s="52">
        <f t="shared" si="1"/>
        <v>12.9</v>
      </c>
    </row>
    <row r="20" spans="1:7" s="13" customFormat="1" ht="30">
      <c r="A20" s="49">
        <v>624</v>
      </c>
      <c r="B20" s="50" t="s">
        <v>24</v>
      </c>
      <c r="C20" s="51">
        <v>80989</v>
      </c>
      <c r="D20" s="51">
        <v>32705</v>
      </c>
      <c r="E20" s="52">
        <f t="shared" si="1"/>
        <v>40.4</v>
      </c>
    </row>
    <row r="21" spans="1:7" s="13" customFormat="1">
      <c r="A21" s="49">
        <v>643</v>
      </c>
      <c r="B21" s="53" t="s">
        <v>25</v>
      </c>
      <c r="C21" s="51">
        <v>14825</v>
      </c>
      <c r="D21" s="51">
        <v>6308</v>
      </c>
      <c r="E21" s="52">
        <f t="shared" si="1"/>
        <v>42.5</v>
      </c>
    </row>
    <row r="22" spans="1:7" s="17" customFormat="1" ht="14.25">
      <c r="A22" s="88" t="s">
        <v>26</v>
      </c>
      <c r="B22" s="89"/>
      <c r="C22" s="54">
        <f>SUM(C6:C21)</f>
        <v>9886857</v>
      </c>
      <c r="D22" s="54">
        <f>SUM(D6:D21)</f>
        <v>4184832</v>
      </c>
      <c r="E22" s="55">
        <f t="shared" si="1"/>
        <v>42.3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87" t="s">
        <v>1</v>
      </c>
      <c r="B1" s="87"/>
      <c r="C1" s="87"/>
      <c r="D1" s="87"/>
      <c r="E1" s="87"/>
    </row>
    <row r="2" spans="1:5" ht="18.75">
      <c r="A2" s="87" t="s">
        <v>46</v>
      </c>
      <c r="B2" s="87"/>
      <c r="C2" s="87"/>
      <c r="D2" s="87"/>
      <c r="E2" s="87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56052</v>
      </c>
      <c r="D6" s="51">
        <v>28857</v>
      </c>
      <c r="E6" s="52">
        <f t="shared" ref="E6:E9" si="0">ROUND(D6/C6*100, 1)</f>
        <v>51.5</v>
      </c>
    </row>
    <row r="7" spans="1:5" s="13" customFormat="1">
      <c r="A7" s="49">
        <v>601</v>
      </c>
      <c r="B7" s="50" t="s">
        <v>11</v>
      </c>
      <c r="C7" s="51">
        <v>303588</v>
      </c>
      <c r="D7" s="51">
        <v>152794</v>
      </c>
      <c r="E7" s="52">
        <f t="shared" si="0"/>
        <v>50.3</v>
      </c>
    </row>
    <row r="8" spans="1:5" s="13" customFormat="1" ht="30">
      <c r="A8" s="49">
        <v>602</v>
      </c>
      <c r="B8" s="50" t="s">
        <v>12</v>
      </c>
      <c r="C8" s="51">
        <v>175164</v>
      </c>
      <c r="D8" s="51">
        <v>92870</v>
      </c>
      <c r="E8" s="52">
        <f t="shared" si="0"/>
        <v>53</v>
      </c>
    </row>
    <row r="9" spans="1:5" s="13" customFormat="1" ht="30">
      <c r="A9" s="49">
        <v>604</v>
      </c>
      <c r="B9" s="50" t="s">
        <v>13</v>
      </c>
      <c r="C9" s="51">
        <v>214938</v>
      </c>
      <c r="D9" s="51">
        <v>78254</v>
      </c>
      <c r="E9" s="52">
        <f t="shared" si="0"/>
        <v>36.4</v>
      </c>
    </row>
    <row r="10" spans="1:5" s="13" customFormat="1" ht="30">
      <c r="A10" s="49">
        <v>605</v>
      </c>
      <c r="B10" s="50" t="s">
        <v>34</v>
      </c>
      <c r="C10" s="51">
        <v>33193</v>
      </c>
      <c r="D10" s="51">
        <v>18274</v>
      </c>
      <c r="E10" s="52">
        <f t="shared" ref="E10:E22" si="1">ROUND(D10/C10*100, 1)</f>
        <v>55.1</v>
      </c>
    </row>
    <row r="11" spans="1:5" s="13" customFormat="1">
      <c r="A11" s="49">
        <v>606</v>
      </c>
      <c r="B11" s="50" t="s">
        <v>15</v>
      </c>
      <c r="C11" s="51">
        <v>3731609</v>
      </c>
      <c r="D11" s="51">
        <v>2192846</v>
      </c>
      <c r="E11" s="52">
        <f t="shared" si="1"/>
        <v>58.8</v>
      </c>
    </row>
    <row r="12" spans="1:5" s="13" customFormat="1" ht="30">
      <c r="A12" s="49">
        <v>607</v>
      </c>
      <c r="B12" s="50" t="s">
        <v>16</v>
      </c>
      <c r="C12" s="51">
        <v>400478</v>
      </c>
      <c r="D12" s="51">
        <v>242053</v>
      </c>
      <c r="E12" s="52">
        <f t="shared" si="1"/>
        <v>60.4</v>
      </c>
    </row>
    <row r="13" spans="1:5" s="13" customFormat="1" ht="30">
      <c r="A13" s="49">
        <v>609</v>
      </c>
      <c r="B13" s="50" t="s">
        <v>17</v>
      </c>
      <c r="C13" s="51">
        <v>1890260</v>
      </c>
      <c r="D13" s="51">
        <v>1167431</v>
      </c>
      <c r="E13" s="52">
        <f t="shared" si="1"/>
        <v>61.8</v>
      </c>
    </row>
    <row r="14" spans="1:5" s="13" customFormat="1" ht="30">
      <c r="A14" s="49">
        <v>611</v>
      </c>
      <c r="B14" s="50" t="s">
        <v>18</v>
      </c>
      <c r="C14" s="51">
        <v>213207</v>
      </c>
      <c r="D14" s="51">
        <v>115300</v>
      </c>
      <c r="E14" s="52">
        <f t="shared" si="1"/>
        <v>54.1</v>
      </c>
    </row>
    <row r="15" spans="1:5" s="13" customFormat="1">
      <c r="A15" s="49">
        <v>617</v>
      </c>
      <c r="B15" s="50" t="s">
        <v>19</v>
      </c>
      <c r="C15" s="51">
        <v>154270</v>
      </c>
      <c r="D15" s="51">
        <v>74981</v>
      </c>
      <c r="E15" s="52">
        <f t="shared" si="1"/>
        <v>48.6</v>
      </c>
    </row>
    <row r="16" spans="1:5" s="13" customFormat="1">
      <c r="A16" s="49">
        <v>618</v>
      </c>
      <c r="B16" s="50" t="s">
        <v>20</v>
      </c>
      <c r="C16" s="51">
        <v>136622</v>
      </c>
      <c r="D16" s="51">
        <v>61365</v>
      </c>
      <c r="E16" s="52">
        <f t="shared" si="1"/>
        <v>44.9</v>
      </c>
    </row>
    <row r="17" spans="1:7" s="13" customFormat="1">
      <c r="A17" s="49">
        <v>619</v>
      </c>
      <c r="B17" s="50" t="s">
        <v>21</v>
      </c>
      <c r="C17" s="51">
        <v>268505</v>
      </c>
      <c r="D17" s="51">
        <v>122118</v>
      </c>
      <c r="E17" s="52">
        <f t="shared" si="1"/>
        <v>45.5</v>
      </c>
    </row>
    <row r="18" spans="1:7" s="13" customFormat="1" ht="30">
      <c r="A18" s="49">
        <v>620</v>
      </c>
      <c r="B18" s="50" t="s">
        <v>22</v>
      </c>
      <c r="C18" s="51">
        <v>1408788</v>
      </c>
      <c r="D18" s="51">
        <v>365723</v>
      </c>
      <c r="E18" s="52">
        <f t="shared" si="1"/>
        <v>26</v>
      </c>
    </row>
    <row r="19" spans="1:7" s="13" customFormat="1" ht="30">
      <c r="A19" s="49">
        <v>621</v>
      </c>
      <c r="B19" s="50" t="s">
        <v>23</v>
      </c>
      <c r="C19" s="51">
        <v>811286</v>
      </c>
      <c r="D19" s="51">
        <v>130869</v>
      </c>
      <c r="E19" s="52">
        <f t="shared" si="1"/>
        <v>16.100000000000001</v>
      </c>
    </row>
    <row r="20" spans="1:7" s="13" customFormat="1" ht="30">
      <c r="A20" s="49">
        <v>624</v>
      </c>
      <c r="B20" s="50" t="s">
        <v>24</v>
      </c>
      <c r="C20" s="51">
        <v>80989</v>
      </c>
      <c r="D20" s="51">
        <v>38478</v>
      </c>
      <c r="E20" s="52">
        <f t="shared" si="1"/>
        <v>47.5</v>
      </c>
    </row>
    <row r="21" spans="1:7" s="13" customFormat="1">
      <c r="A21" s="49">
        <v>643</v>
      </c>
      <c r="B21" s="53" t="s">
        <v>25</v>
      </c>
      <c r="C21" s="51">
        <v>14825</v>
      </c>
      <c r="D21" s="51">
        <v>7766</v>
      </c>
      <c r="E21" s="52">
        <f t="shared" si="1"/>
        <v>52.4</v>
      </c>
    </row>
    <row r="22" spans="1:7" s="17" customFormat="1" ht="14.25">
      <c r="A22" s="88" t="s">
        <v>26</v>
      </c>
      <c r="B22" s="89"/>
      <c r="C22" s="54">
        <f>SUM(C6:C21)</f>
        <v>9893774</v>
      </c>
      <c r="D22" s="54">
        <f>SUM(D6:D21)</f>
        <v>4889979</v>
      </c>
      <c r="E22" s="55">
        <f t="shared" si="1"/>
        <v>49.4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87" t="s">
        <v>1</v>
      </c>
      <c r="B1" s="87"/>
      <c r="C1" s="87"/>
      <c r="D1" s="87"/>
      <c r="E1" s="87"/>
    </row>
    <row r="2" spans="1:5" ht="18.75">
      <c r="A2" s="87" t="s">
        <v>47</v>
      </c>
      <c r="B2" s="87"/>
      <c r="C2" s="87"/>
      <c r="D2" s="87"/>
      <c r="E2" s="87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56151</v>
      </c>
      <c r="D6" s="51">
        <v>33968</v>
      </c>
      <c r="E6" s="52">
        <f t="shared" ref="E6:E9" si="0">ROUND(D6/C6*100, 1)</f>
        <v>60.5</v>
      </c>
    </row>
    <row r="7" spans="1:5" s="13" customFormat="1">
      <c r="A7" s="49">
        <v>601</v>
      </c>
      <c r="B7" s="50" t="s">
        <v>11</v>
      </c>
      <c r="C7" s="51">
        <v>304289</v>
      </c>
      <c r="D7" s="51">
        <v>174839</v>
      </c>
      <c r="E7" s="52">
        <f t="shared" si="0"/>
        <v>57.5</v>
      </c>
    </row>
    <row r="8" spans="1:5" s="13" customFormat="1" ht="30">
      <c r="A8" s="49">
        <v>602</v>
      </c>
      <c r="B8" s="50" t="s">
        <v>12</v>
      </c>
      <c r="C8" s="51">
        <v>175756</v>
      </c>
      <c r="D8" s="51">
        <v>101136</v>
      </c>
      <c r="E8" s="52">
        <f t="shared" si="0"/>
        <v>57.5</v>
      </c>
    </row>
    <row r="9" spans="1:5" s="13" customFormat="1" ht="30">
      <c r="A9" s="49">
        <v>604</v>
      </c>
      <c r="B9" s="50" t="s">
        <v>13</v>
      </c>
      <c r="C9" s="51">
        <v>314956</v>
      </c>
      <c r="D9" s="51">
        <v>89393</v>
      </c>
      <c r="E9" s="52">
        <f t="shared" si="0"/>
        <v>28.4</v>
      </c>
    </row>
    <row r="10" spans="1:5" s="13" customFormat="1" ht="30">
      <c r="A10" s="49">
        <v>605</v>
      </c>
      <c r="B10" s="50" t="s">
        <v>34</v>
      </c>
      <c r="C10" s="51">
        <v>33505</v>
      </c>
      <c r="D10" s="51">
        <v>21103</v>
      </c>
      <c r="E10" s="52">
        <f t="shared" ref="E10:E22" si="1">ROUND(D10/C10*100, 1)</f>
        <v>63</v>
      </c>
    </row>
    <row r="11" spans="1:5" s="13" customFormat="1">
      <c r="A11" s="49">
        <v>606</v>
      </c>
      <c r="B11" s="50" t="s">
        <v>15</v>
      </c>
      <c r="C11" s="51">
        <v>3751932</v>
      </c>
      <c r="D11" s="51">
        <v>2474835</v>
      </c>
      <c r="E11" s="52">
        <f t="shared" si="1"/>
        <v>66</v>
      </c>
    </row>
    <row r="12" spans="1:5" s="13" customFormat="1" ht="30">
      <c r="A12" s="49">
        <v>607</v>
      </c>
      <c r="B12" s="50" t="s">
        <v>16</v>
      </c>
      <c r="C12" s="51">
        <v>401170</v>
      </c>
      <c r="D12" s="51">
        <v>265668</v>
      </c>
      <c r="E12" s="52">
        <f t="shared" si="1"/>
        <v>66.2</v>
      </c>
    </row>
    <row r="13" spans="1:5" s="13" customFormat="1" ht="30">
      <c r="A13" s="49">
        <v>609</v>
      </c>
      <c r="B13" s="50" t="s">
        <v>17</v>
      </c>
      <c r="C13" s="51">
        <v>1919414</v>
      </c>
      <c r="D13" s="51">
        <v>1326767</v>
      </c>
      <c r="E13" s="52">
        <f t="shared" si="1"/>
        <v>69.099999999999994</v>
      </c>
    </row>
    <row r="14" spans="1:5" s="13" customFormat="1" ht="30">
      <c r="A14" s="49">
        <v>611</v>
      </c>
      <c r="B14" s="50" t="s">
        <v>18</v>
      </c>
      <c r="C14" s="51">
        <v>213036</v>
      </c>
      <c r="D14" s="51">
        <v>129109</v>
      </c>
      <c r="E14" s="52">
        <f t="shared" si="1"/>
        <v>60.6</v>
      </c>
    </row>
    <row r="15" spans="1:5" s="13" customFormat="1">
      <c r="A15" s="49">
        <v>617</v>
      </c>
      <c r="B15" s="50" t="s">
        <v>19</v>
      </c>
      <c r="C15" s="51">
        <v>153492</v>
      </c>
      <c r="D15" s="51">
        <v>99842</v>
      </c>
      <c r="E15" s="52">
        <f t="shared" si="1"/>
        <v>65</v>
      </c>
    </row>
    <row r="16" spans="1:5" s="13" customFormat="1">
      <c r="A16" s="49">
        <v>618</v>
      </c>
      <c r="B16" s="50" t="s">
        <v>20</v>
      </c>
      <c r="C16" s="51">
        <v>136258</v>
      </c>
      <c r="D16" s="51">
        <v>75847</v>
      </c>
      <c r="E16" s="52">
        <f t="shared" si="1"/>
        <v>55.7</v>
      </c>
    </row>
    <row r="17" spans="1:7" s="13" customFormat="1">
      <c r="A17" s="49">
        <v>619</v>
      </c>
      <c r="B17" s="50" t="s">
        <v>21</v>
      </c>
      <c r="C17" s="51">
        <v>268045</v>
      </c>
      <c r="D17" s="51">
        <v>140222</v>
      </c>
      <c r="E17" s="52">
        <f t="shared" si="1"/>
        <v>52.3</v>
      </c>
    </row>
    <row r="18" spans="1:7" s="13" customFormat="1" ht="30">
      <c r="A18" s="49">
        <v>620</v>
      </c>
      <c r="B18" s="50" t="s">
        <v>22</v>
      </c>
      <c r="C18" s="51">
        <v>1472268</v>
      </c>
      <c r="D18" s="51">
        <v>567630</v>
      </c>
      <c r="E18" s="52">
        <f t="shared" si="1"/>
        <v>38.6</v>
      </c>
    </row>
    <row r="19" spans="1:7" s="13" customFormat="1" ht="30">
      <c r="A19" s="49">
        <v>621</v>
      </c>
      <c r="B19" s="50" t="s">
        <v>23</v>
      </c>
      <c r="C19" s="51">
        <v>1095930</v>
      </c>
      <c r="D19" s="51">
        <v>188461</v>
      </c>
      <c r="E19" s="52">
        <f t="shared" si="1"/>
        <v>17.2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51">
        <v>46220</v>
      </c>
      <c r="E20" s="52">
        <f t="shared" si="1"/>
        <v>54.9</v>
      </c>
    </row>
    <row r="21" spans="1:7" s="13" customFormat="1">
      <c r="A21" s="49">
        <v>643</v>
      </c>
      <c r="B21" s="53" t="s">
        <v>25</v>
      </c>
      <c r="C21" s="51">
        <v>14851</v>
      </c>
      <c r="D21" s="51">
        <v>9017</v>
      </c>
      <c r="E21" s="52">
        <f t="shared" si="1"/>
        <v>60.7</v>
      </c>
    </row>
    <row r="22" spans="1:7" s="17" customFormat="1" ht="14.25">
      <c r="A22" s="88" t="s">
        <v>26</v>
      </c>
      <c r="B22" s="89"/>
      <c r="C22" s="54">
        <f>SUM(C6:C21)</f>
        <v>10395259</v>
      </c>
      <c r="D22" s="54">
        <f>SUM(D6:D21)</f>
        <v>5744057</v>
      </c>
      <c r="E22" s="55">
        <f t="shared" si="1"/>
        <v>55.3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87" t="s">
        <v>1</v>
      </c>
      <c r="B1" s="87"/>
      <c r="C1" s="87"/>
      <c r="D1" s="87"/>
      <c r="E1" s="87"/>
    </row>
    <row r="2" spans="1:5" ht="18.75">
      <c r="A2" s="87" t="s">
        <v>48</v>
      </c>
      <c r="B2" s="87"/>
      <c r="C2" s="87"/>
      <c r="D2" s="87"/>
      <c r="E2" s="87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56151</v>
      </c>
      <c r="D6" s="69">
        <v>37861</v>
      </c>
      <c r="E6" s="52">
        <f t="shared" ref="E6:E9" si="0">ROUND(D6/C6*100, 1)</f>
        <v>67.400000000000006</v>
      </c>
    </row>
    <row r="7" spans="1:5" s="13" customFormat="1">
      <c r="A7" s="49">
        <v>601</v>
      </c>
      <c r="B7" s="50" t="s">
        <v>11</v>
      </c>
      <c r="C7" s="51">
        <v>304515</v>
      </c>
      <c r="D7" s="69">
        <v>199071</v>
      </c>
      <c r="E7" s="52">
        <f t="shared" si="0"/>
        <v>65.400000000000006</v>
      </c>
    </row>
    <row r="8" spans="1:5" s="13" customFormat="1" ht="30">
      <c r="A8" s="49">
        <v>602</v>
      </c>
      <c r="B8" s="50" t="s">
        <v>12</v>
      </c>
      <c r="C8" s="51">
        <v>178061</v>
      </c>
      <c r="D8" s="69">
        <v>109712</v>
      </c>
      <c r="E8" s="52">
        <f t="shared" si="0"/>
        <v>61.6</v>
      </c>
    </row>
    <row r="9" spans="1:5" s="13" customFormat="1" ht="30">
      <c r="A9" s="49">
        <v>604</v>
      </c>
      <c r="B9" s="50" t="s">
        <v>13</v>
      </c>
      <c r="C9" s="51">
        <v>314533</v>
      </c>
      <c r="D9" s="69">
        <v>100260</v>
      </c>
      <c r="E9" s="52">
        <f t="shared" si="0"/>
        <v>31.9</v>
      </c>
    </row>
    <row r="10" spans="1:5" s="13" customFormat="1" ht="30">
      <c r="A10" s="49">
        <v>605</v>
      </c>
      <c r="B10" s="50" t="s">
        <v>34</v>
      </c>
      <c r="C10" s="51">
        <v>33505</v>
      </c>
      <c r="D10" s="69">
        <v>23706</v>
      </c>
      <c r="E10" s="52">
        <f t="shared" ref="E10:E22" si="1">ROUND(D10/C10*100, 1)</f>
        <v>70.8</v>
      </c>
    </row>
    <row r="11" spans="1:5" s="13" customFormat="1">
      <c r="A11" s="49">
        <v>606</v>
      </c>
      <c r="B11" s="50" t="s">
        <v>15</v>
      </c>
      <c r="C11" s="51">
        <v>3751932</v>
      </c>
      <c r="D11" s="69">
        <v>2735975</v>
      </c>
      <c r="E11" s="52">
        <f t="shared" si="1"/>
        <v>72.900000000000006</v>
      </c>
    </row>
    <row r="12" spans="1:5" s="13" customFormat="1" ht="30">
      <c r="A12" s="49">
        <v>607</v>
      </c>
      <c r="B12" s="50" t="s">
        <v>16</v>
      </c>
      <c r="C12" s="51">
        <v>412283</v>
      </c>
      <c r="D12" s="69">
        <v>287595</v>
      </c>
      <c r="E12" s="52">
        <f t="shared" si="1"/>
        <v>69.8</v>
      </c>
    </row>
    <row r="13" spans="1:5" s="13" customFormat="1" ht="30">
      <c r="A13" s="49">
        <v>609</v>
      </c>
      <c r="B13" s="50" t="s">
        <v>17</v>
      </c>
      <c r="C13" s="51">
        <v>1918303</v>
      </c>
      <c r="D13" s="69">
        <v>1484493</v>
      </c>
      <c r="E13" s="52">
        <f t="shared" si="1"/>
        <v>77.400000000000006</v>
      </c>
    </row>
    <row r="14" spans="1:5" s="13" customFormat="1" ht="30">
      <c r="A14" s="49">
        <v>611</v>
      </c>
      <c r="B14" s="50" t="s">
        <v>18</v>
      </c>
      <c r="C14" s="51">
        <v>213036</v>
      </c>
      <c r="D14" s="69">
        <v>141778</v>
      </c>
      <c r="E14" s="52">
        <f t="shared" si="1"/>
        <v>66.599999999999994</v>
      </c>
    </row>
    <row r="15" spans="1:5" s="13" customFormat="1">
      <c r="A15" s="49">
        <v>617</v>
      </c>
      <c r="B15" s="50" t="s">
        <v>19</v>
      </c>
      <c r="C15" s="51">
        <v>153492</v>
      </c>
      <c r="D15" s="69">
        <v>110734</v>
      </c>
      <c r="E15" s="52">
        <f t="shared" si="1"/>
        <v>72.099999999999994</v>
      </c>
    </row>
    <row r="16" spans="1:5" s="13" customFormat="1">
      <c r="A16" s="49">
        <v>618</v>
      </c>
      <c r="B16" s="50" t="s">
        <v>20</v>
      </c>
      <c r="C16" s="51">
        <v>136258</v>
      </c>
      <c r="D16" s="69">
        <v>90863</v>
      </c>
      <c r="E16" s="52">
        <f t="shared" si="1"/>
        <v>66.7</v>
      </c>
    </row>
    <row r="17" spans="1:7" s="13" customFormat="1">
      <c r="A17" s="49">
        <v>619</v>
      </c>
      <c r="B17" s="50" t="s">
        <v>21</v>
      </c>
      <c r="C17" s="51">
        <v>268045</v>
      </c>
      <c r="D17" s="69">
        <v>157992</v>
      </c>
      <c r="E17" s="52">
        <f t="shared" si="1"/>
        <v>58.9</v>
      </c>
    </row>
    <row r="18" spans="1:7" s="13" customFormat="1" ht="30">
      <c r="A18" s="49">
        <v>620</v>
      </c>
      <c r="B18" s="50" t="s">
        <v>22</v>
      </c>
      <c r="C18" s="51">
        <v>1530640</v>
      </c>
      <c r="D18" s="69">
        <v>798824</v>
      </c>
      <c r="E18" s="52">
        <f t="shared" si="1"/>
        <v>52.2</v>
      </c>
    </row>
    <row r="19" spans="1:7" s="13" customFormat="1" ht="30">
      <c r="A19" s="49">
        <v>621</v>
      </c>
      <c r="B19" s="50" t="s">
        <v>23</v>
      </c>
      <c r="C19" s="51">
        <v>1099827</v>
      </c>
      <c r="D19" s="69">
        <v>224155</v>
      </c>
      <c r="E19" s="52">
        <f t="shared" si="1"/>
        <v>20.399999999999999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69">
        <v>51668</v>
      </c>
      <c r="E20" s="52">
        <f t="shared" si="1"/>
        <v>61.4</v>
      </c>
    </row>
    <row r="21" spans="1:7" s="13" customFormat="1">
      <c r="A21" s="49">
        <v>643</v>
      </c>
      <c r="B21" s="53" t="s">
        <v>25</v>
      </c>
      <c r="C21" s="51">
        <v>14851</v>
      </c>
      <c r="D21" s="69">
        <v>10112</v>
      </c>
      <c r="E21" s="52">
        <f t="shared" si="1"/>
        <v>68.099999999999994</v>
      </c>
    </row>
    <row r="22" spans="1:7" s="17" customFormat="1" ht="14.25">
      <c r="A22" s="88" t="s">
        <v>26</v>
      </c>
      <c r="B22" s="89"/>
      <c r="C22" s="54">
        <f>SUM(C6:C21)</f>
        <v>10469638</v>
      </c>
      <c r="D22" s="54">
        <f>SUM(D6:D21)</f>
        <v>6564799</v>
      </c>
      <c r="E22" s="55">
        <f t="shared" si="1"/>
        <v>62.7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87" t="s">
        <v>1</v>
      </c>
      <c r="B1" s="87"/>
      <c r="C1" s="87"/>
      <c r="D1" s="87"/>
      <c r="E1" s="87"/>
    </row>
    <row r="2" spans="1:5" ht="18.75">
      <c r="A2" s="87" t="s">
        <v>49</v>
      </c>
      <c r="B2" s="87"/>
      <c r="C2" s="87"/>
      <c r="D2" s="87"/>
      <c r="E2" s="87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56222</v>
      </c>
      <c r="D6" s="69">
        <v>41636</v>
      </c>
      <c r="E6" s="52">
        <f t="shared" ref="E6:E9" si="0">ROUND(D6/C6*100, 1)</f>
        <v>74.099999999999994</v>
      </c>
    </row>
    <row r="7" spans="1:5" s="13" customFormat="1">
      <c r="A7" s="49">
        <v>601</v>
      </c>
      <c r="B7" s="50" t="s">
        <v>11</v>
      </c>
      <c r="C7" s="51">
        <v>304515</v>
      </c>
      <c r="D7" s="69">
        <v>226861</v>
      </c>
      <c r="E7" s="52">
        <f t="shared" si="0"/>
        <v>74.5</v>
      </c>
    </row>
    <row r="8" spans="1:5" s="13" customFormat="1" ht="30">
      <c r="A8" s="49">
        <v>602</v>
      </c>
      <c r="B8" s="50" t="s">
        <v>12</v>
      </c>
      <c r="C8" s="51">
        <v>239887</v>
      </c>
      <c r="D8" s="69">
        <v>126924</v>
      </c>
      <c r="E8" s="52">
        <f t="shared" si="0"/>
        <v>52.9</v>
      </c>
    </row>
    <row r="9" spans="1:5" s="13" customFormat="1" ht="30">
      <c r="A9" s="49">
        <v>604</v>
      </c>
      <c r="B9" s="50" t="s">
        <v>13</v>
      </c>
      <c r="C9" s="51">
        <v>216508</v>
      </c>
      <c r="D9" s="69">
        <v>111992</v>
      </c>
      <c r="E9" s="52">
        <f t="shared" si="0"/>
        <v>51.7</v>
      </c>
    </row>
    <row r="10" spans="1:5" s="13" customFormat="1" ht="30">
      <c r="A10" s="49">
        <v>605</v>
      </c>
      <c r="B10" s="50" t="s">
        <v>34</v>
      </c>
      <c r="C10" s="51">
        <v>33556</v>
      </c>
      <c r="D10" s="69">
        <v>26425</v>
      </c>
      <c r="E10" s="52">
        <f t="shared" ref="E10:E22" si="1">ROUND(D10/C10*100, 1)</f>
        <v>78.7</v>
      </c>
    </row>
    <row r="11" spans="1:5" s="13" customFormat="1">
      <c r="A11" s="49">
        <v>606</v>
      </c>
      <c r="B11" s="50" t="s">
        <v>15</v>
      </c>
      <c r="C11" s="51">
        <v>3871537</v>
      </c>
      <c r="D11" s="69">
        <v>3052729</v>
      </c>
      <c r="E11" s="52">
        <f t="shared" si="1"/>
        <v>78.900000000000006</v>
      </c>
    </row>
    <row r="12" spans="1:5" s="13" customFormat="1" ht="30">
      <c r="A12" s="49">
        <v>607</v>
      </c>
      <c r="B12" s="50" t="s">
        <v>16</v>
      </c>
      <c r="C12" s="51">
        <v>413755</v>
      </c>
      <c r="D12" s="69">
        <v>322689</v>
      </c>
      <c r="E12" s="52">
        <f t="shared" si="1"/>
        <v>78</v>
      </c>
    </row>
    <row r="13" spans="1:5" s="13" customFormat="1" ht="30">
      <c r="A13" s="49">
        <v>609</v>
      </c>
      <c r="B13" s="50" t="s">
        <v>17</v>
      </c>
      <c r="C13" s="51">
        <v>1918669</v>
      </c>
      <c r="D13" s="69">
        <v>1642740</v>
      </c>
      <c r="E13" s="52">
        <f t="shared" si="1"/>
        <v>85.6</v>
      </c>
    </row>
    <row r="14" spans="1:5" s="13" customFormat="1" ht="30">
      <c r="A14" s="49">
        <v>611</v>
      </c>
      <c r="B14" s="50" t="s">
        <v>18</v>
      </c>
      <c r="C14" s="51">
        <v>214553</v>
      </c>
      <c r="D14" s="69">
        <v>161168</v>
      </c>
      <c r="E14" s="52">
        <f t="shared" si="1"/>
        <v>75.099999999999994</v>
      </c>
    </row>
    <row r="15" spans="1:5" s="13" customFormat="1">
      <c r="A15" s="49">
        <v>617</v>
      </c>
      <c r="B15" s="50" t="s">
        <v>19</v>
      </c>
      <c r="C15" s="51">
        <v>153510</v>
      </c>
      <c r="D15" s="69">
        <v>120692</v>
      </c>
      <c r="E15" s="52">
        <f t="shared" si="1"/>
        <v>78.599999999999994</v>
      </c>
    </row>
    <row r="16" spans="1:5" s="13" customFormat="1">
      <c r="A16" s="49">
        <v>618</v>
      </c>
      <c r="B16" s="50" t="s">
        <v>20</v>
      </c>
      <c r="C16" s="51">
        <v>136495</v>
      </c>
      <c r="D16" s="69">
        <v>100696</v>
      </c>
      <c r="E16" s="52">
        <f t="shared" si="1"/>
        <v>73.8</v>
      </c>
    </row>
    <row r="17" spans="1:7" s="13" customFormat="1">
      <c r="A17" s="49">
        <v>619</v>
      </c>
      <c r="B17" s="50" t="s">
        <v>21</v>
      </c>
      <c r="C17" s="51">
        <v>268618</v>
      </c>
      <c r="D17" s="69">
        <v>188633</v>
      </c>
      <c r="E17" s="52">
        <f t="shared" si="1"/>
        <v>70.2</v>
      </c>
    </row>
    <row r="18" spans="1:7" s="13" customFormat="1" ht="30">
      <c r="A18" s="49">
        <v>620</v>
      </c>
      <c r="B18" s="50" t="s">
        <v>22</v>
      </c>
      <c r="C18" s="51">
        <v>1532020</v>
      </c>
      <c r="D18" s="69">
        <v>963333</v>
      </c>
      <c r="E18" s="52">
        <f t="shared" si="1"/>
        <v>62.9</v>
      </c>
    </row>
    <row r="19" spans="1:7" s="13" customFormat="1" ht="30">
      <c r="A19" s="49">
        <v>621</v>
      </c>
      <c r="B19" s="50" t="s">
        <v>23</v>
      </c>
      <c r="C19" s="51">
        <v>1109988</v>
      </c>
      <c r="D19" s="69">
        <v>318289</v>
      </c>
      <c r="E19" s="52">
        <f t="shared" si="1"/>
        <v>28.7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69">
        <v>60279</v>
      </c>
      <c r="E20" s="52">
        <f t="shared" si="1"/>
        <v>71.599999999999994</v>
      </c>
    </row>
    <row r="21" spans="1:7" s="13" customFormat="1">
      <c r="A21" s="49">
        <v>643</v>
      </c>
      <c r="B21" s="53" t="s">
        <v>25</v>
      </c>
      <c r="C21" s="51">
        <v>14865</v>
      </c>
      <c r="D21" s="69">
        <v>11606</v>
      </c>
      <c r="E21" s="52">
        <f t="shared" si="1"/>
        <v>78.099999999999994</v>
      </c>
    </row>
    <row r="22" spans="1:7" s="17" customFormat="1" ht="14.25">
      <c r="A22" s="88" t="s">
        <v>26</v>
      </c>
      <c r="B22" s="89"/>
      <c r="C22" s="54">
        <f>SUM(C6:C21)</f>
        <v>10568904</v>
      </c>
      <c r="D22" s="54">
        <f>SUM(D6:D21)</f>
        <v>7476692</v>
      </c>
      <c r="E22" s="55">
        <f t="shared" si="1"/>
        <v>70.7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Январь-Июнь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'Январь-Июнь'!Область_печати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created xsi:type="dcterms:W3CDTF">2023-06-16T08:14:58Z</dcterms:created>
  <dcterms:modified xsi:type="dcterms:W3CDTF">2023-07-13T07:45:20Z</dcterms:modified>
</cp:coreProperties>
</file>