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/>
</workbook>
</file>

<file path=xl/calcChain.xml><?xml version="1.0" encoding="utf-8"?>
<calcChain xmlns="http://schemas.openxmlformats.org/spreadsheetml/2006/main">
  <c r="H42" i="7"/>
  <c r="G42"/>
  <c r="F42"/>
  <c r="H41"/>
  <c r="G41"/>
  <c r="F41"/>
  <c r="F40"/>
  <c r="H39"/>
  <c r="G39"/>
  <c r="F39"/>
  <c r="H38"/>
  <c r="G38"/>
  <c r="F38"/>
  <c r="E38"/>
  <c r="D38"/>
  <c r="C38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G27"/>
  <c r="F27"/>
  <c r="D27"/>
  <c r="D21" s="1"/>
  <c r="G21" s="1"/>
  <c r="C27"/>
  <c r="H27" s="1"/>
  <c r="H26"/>
  <c r="G26"/>
  <c r="F26"/>
  <c r="H25"/>
  <c r="G25"/>
  <c r="F25"/>
  <c r="H24"/>
  <c r="G24"/>
  <c r="F24"/>
  <c r="H23"/>
  <c r="G23"/>
  <c r="F23"/>
  <c r="H22"/>
  <c r="G22"/>
  <c r="F22"/>
  <c r="E21"/>
  <c r="C21"/>
  <c r="H21" s="1"/>
  <c r="F20"/>
  <c r="H19"/>
  <c r="F19"/>
  <c r="F18"/>
  <c r="H17"/>
  <c r="G17"/>
  <c r="F17"/>
  <c r="H16"/>
  <c r="G16"/>
  <c r="F16"/>
  <c r="E16"/>
  <c r="D16"/>
  <c r="C16"/>
  <c r="H15"/>
  <c r="G15"/>
  <c r="F15"/>
  <c r="H14"/>
  <c r="G14"/>
  <c r="F14"/>
  <c r="E13"/>
  <c r="G13" s="1"/>
  <c r="D13"/>
  <c r="F13" s="1"/>
  <c r="C13"/>
  <c r="C5" s="1"/>
  <c r="C37" s="1"/>
  <c r="C43" s="1"/>
  <c r="H12"/>
  <c r="G12"/>
  <c r="F12"/>
  <c r="H11"/>
  <c r="G11"/>
  <c r="F11"/>
  <c r="H10"/>
  <c r="G10"/>
  <c r="F10"/>
  <c r="F9"/>
  <c r="H8"/>
  <c r="G8"/>
  <c r="F8"/>
  <c r="H7"/>
  <c r="G7"/>
  <c r="F7"/>
  <c r="H6"/>
  <c r="G6"/>
  <c r="F6"/>
  <c r="E5"/>
  <c r="F5" s="1"/>
  <c r="D5"/>
  <c r="D37" s="1"/>
  <c r="D43" s="1"/>
  <c r="F21" l="1"/>
  <c r="E37"/>
  <c r="H13"/>
  <c r="H5"/>
  <c r="G5"/>
  <c r="G37" l="1"/>
  <c r="H37"/>
  <c r="E43"/>
  <c r="F37"/>
  <c r="F43" l="1"/>
  <c r="G43"/>
  <c r="H43"/>
</calcChain>
</file>

<file path=xl/sharedStrings.xml><?xml version="1.0" encoding="utf-8"?>
<sst xmlns="http://schemas.openxmlformats.org/spreadsheetml/2006/main" count="60" uniqueCount="52">
  <si>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</si>
  <si>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</si>
  <si>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</si>
  <si>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</si>
  <si>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</si>
  <si>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</si>
  <si>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</si>
  <si>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</si>
  <si>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</si>
  <si>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</si>
  <si>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</si>
  <si>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</si>
  <si>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</si>
  <si>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</si>
  <si>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</si>
  <si>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</si>
  <si>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</si>
  <si>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</si>
  <si>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</si>
  <si>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</si>
  <si>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</si>
  <si>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</si>
  <si>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</si>
  <si>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</si>
  <si>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</si>
  <si>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</si>
  <si>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</si>
  <si>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</si>
  <si>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</si>
  <si>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</si>
  <si>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</si>
  <si>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</si>
  <si>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</si>
  <si>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</si>
  <si>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</si>
  <si>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</si>
  <si>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</si>
  <si>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</si>
  <si>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</si>
  <si>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</si>
  <si>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</si>
  <si>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</si>
  <si>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</si>
  <si>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1</t>
  </si>
  <si>
    <t>-</t>
  </si>
  <si>
    <t>Безвозмездные поступления от государственных (муниципальных) организаций</t>
  </si>
  <si>
    <t>План на                    2023 год</t>
  </si>
  <si>
    <t>План на             январь-июль            2023 года</t>
  </si>
  <si>
    <t xml:space="preserve">Факт за                    январь-июль                       2023 года </t>
  </si>
  <si>
    <t>% исполнения плана за январь-июль 2023 года</t>
  </si>
  <si>
    <t>% исполнения плана на  2023 год</t>
  </si>
  <si>
    <t>Исполнение доходной части бюджета города Ставрополя за январь - июль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</si>
</sst>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</font>
    <font>
      <sz val="10"/>
      <name val="Times New Roman"/>
    </font>
    <font>
      <b/>
      <sz val="11"/>
      <name val="Times New Roman"/>
    </font>
    <font>
      <b/>
      <sz val="10"/>
      <name val="Times New Roman"/>
    </font>
    <font>
      <sz val="11"/>
      <color indexed="64"/>
      <name val="Times New Roman"/>
    </font>
    <font>
      <sz val="11"/>
      <name val="Arial Cyr"/>
    </font>
    <font>
      <i/>
      <sz val="11"/>
      <name val="Times New Roman"/>
    </font>
    <font>
      <i/>
      <sz val="11"/>
      <color indexed="64"/>
      <name val="Times New Roman"/>
    </font>
    <font>
      <i/>
      <sz val="9"/>
      <name val="Times New Roman"/>
    </font>
    <font>
      <i/>
      <sz val="10"/>
      <name val="Times New Roman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3" fontId="6" fillId="3" borderId="9" xfId="0" applyNumberFormat="1" applyFont="1" applyFill="1" applyBorder="1"/>
    <xf numFmtId="3" fontId="6" fillId="0" borderId="9" xfId="0" applyNumberFormat="1" applyFont="1" applyBorder="1"/>
    <xf numFmtId="3" fontId="6" fillId="0" borderId="1" xfId="0" applyNumberFormat="1" applyFont="1" applyBorder="1"/>
    <xf numFmtId="164" fontId="6" fillId="0" borderId="1" xfId="0" applyNumberFormat="1" applyFont="1" applyBorder="1"/>
    <xf numFmtId="164" fontId="6" fillId="0" borderId="7" xfId="0" applyNumberFormat="1" applyFont="1" applyBorder="1"/>
    <xf numFmtId="0" fontId="7" fillId="0" borderId="0" xfId="0" applyFont="1"/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3" fontId="8" fillId="4" borderId="1" xfId="0" applyNumberFormat="1" applyFont="1" applyFill="1" applyBorder="1"/>
    <xf numFmtId="3" fontId="4" fillId="0" borderId="11" xfId="0" applyNumberFormat="1" applyFont="1" applyBorder="1"/>
    <xf numFmtId="164" fontId="4" fillId="0" borderId="1" xfId="0" applyNumberFormat="1" applyFont="1" applyBorder="1"/>
    <xf numFmtId="164" fontId="4" fillId="0" borderId="7" xfId="0" applyNumberFormat="1" applyFont="1" applyBorder="1"/>
    <xf numFmtId="3" fontId="8" fillId="0" borderId="1" xfId="0" applyNumberFormat="1" applyFont="1" applyBorder="1"/>
    <xf numFmtId="0" fontId="8" fillId="4" borderId="1" xfId="0" applyFont="1" applyFill="1" applyBorder="1"/>
    <xf numFmtId="164" fontId="4" fillId="0" borderId="1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wrapText="1"/>
    </xf>
    <xf numFmtId="3" fontId="11" fillId="4" borderId="1" xfId="0" applyNumberFormat="1" applyFont="1" applyFill="1" applyBorder="1"/>
    <xf numFmtId="3" fontId="10" fillId="0" borderId="11" xfId="0" applyNumberFormat="1" applyFont="1" applyBorder="1"/>
    <xf numFmtId="164" fontId="10" fillId="0" borderId="1" xfId="0" applyNumberFormat="1" applyFont="1" applyBorder="1"/>
    <xf numFmtId="164" fontId="10" fillId="0" borderId="7" xfId="0" applyNumberFormat="1" applyFont="1" applyBorder="1"/>
    <xf numFmtId="0" fontId="12" fillId="0" borderId="0" xfId="0" applyFont="1"/>
    <xf numFmtId="3" fontId="11" fillId="0" borderId="1" xfId="0" applyNumberFormat="1" applyFont="1" applyBorder="1"/>
    <xf numFmtId="0" fontId="13" fillId="0" borderId="0" xfId="0" applyFont="1"/>
    <xf numFmtId="0" fontId="11" fillId="4" borderId="1" xfId="0" applyFont="1" applyFill="1" applyBorder="1"/>
    <xf numFmtId="0" fontId="11" fillId="0" borderId="1" xfId="0" applyFont="1" applyBorder="1"/>
    <xf numFmtId="164" fontId="10" fillId="0" borderId="1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8" fillId="0" borderId="1" xfId="0" applyFont="1" applyBorder="1"/>
    <xf numFmtId="0" fontId="6" fillId="0" borderId="6" xfId="0" applyFont="1" applyBorder="1" applyAlignment="1">
      <alignment horizontal="center" vertical="center"/>
    </xf>
    <xf numFmtId="3" fontId="6" fillId="3" borderId="12" xfId="0" applyNumberFormat="1" applyFont="1" applyFill="1" applyBorder="1"/>
    <xf numFmtId="49" fontId="4" fillId="0" borderId="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3" fontId="6" fillId="3" borderId="13" xfId="0" applyNumberFormat="1" applyFont="1" applyFill="1" applyBorder="1"/>
    <xf numFmtId="0" fontId="6" fillId="0" borderId="1" xfId="0" applyFont="1" applyBorder="1" applyAlignment="1">
      <alignment wrapText="1"/>
    </xf>
    <xf numFmtId="0" fontId="4" fillId="3" borderId="10" xfId="0" applyFont="1" applyFill="1" applyBorder="1" applyAlignment="1">
      <alignment wrapText="1"/>
    </xf>
    <xf numFmtId="3" fontId="6" fillId="3" borderId="19" xfId="0" applyNumberFormat="1" applyFont="1" applyFill="1" applyBorder="1"/>
    <xf numFmtId="3" fontId="6" fillId="0" borderId="19" xfId="0" applyNumberFormat="1" applyFont="1" applyBorder="1"/>
    <xf numFmtId="3" fontId="6" fillId="0" borderId="2" xfId="0" applyNumberFormat="1" applyFont="1" applyBorder="1"/>
    <xf numFmtId="164" fontId="6" fillId="0" borderId="2" xfId="0" applyNumberFormat="1" applyFont="1" applyBorder="1"/>
    <xf numFmtId="164" fontId="6" fillId="0" borderId="8" xfId="0" applyNumberFormat="1" applyFont="1" applyBorder="1"/>
    <xf numFmtId="0" fontId="6" fillId="0" borderId="17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3" fillId="2" borderId="0" xfId="0" applyFont="1" applyFill="1" applyBorder="1" applyAlignment="1">
      <alignment horizontal="right"/>
    </xf>
    <xf numFmtId="0" fontId="0" fillId="2" borderId="0" xfId="0" applyFill="1" applyAlignment="1"/>
    <xf numFmtId="0" fontId="2" fillId="2" borderId="0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abSelected="1" workbookViewId="0">
      <selection activeCell="N10" sqref="N10"/>
    </sheetView>
  </sheetViews>
  <sheetFormatPr defaultColWidth="9.140625" defaultRowHeight="12.75"/>
  <cols>
    <col min="1" max="1" width="5.140625" style="2" customWidth="1"/>
    <col min="2" max="2" width="60.7109375" style="1" customWidth="1"/>
    <col min="3" max="3" width="13.5703125" style="5" customWidth="1"/>
    <col min="4" max="4" width="12.42578125" style="6" customWidth="1"/>
    <col min="5" max="5" width="12.7109375" style="3" customWidth="1"/>
    <col min="6" max="6" width="11.42578125" style="3" customWidth="1"/>
    <col min="7" max="7" width="10.85546875" style="3" customWidth="1"/>
    <col min="8" max="8" width="11" style="3" customWidth="1"/>
    <col min="9" max="16384" width="9.140625" style="3"/>
  </cols>
  <sheetData>
    <row r="1" spans="1:8" ht="15.75">
      <c r="A1" s="7"/>
      <c r="B1" s="5"/>
      <c r="E1" s="6"/>
      <c r="F1" s="65" t="s">
        <v>43</v>
      </c>
      <c r="G1" s="66"/>
      <c r="H1" s="66"/>
    </row>
    <row r="2" spans="1:8" ht="13.15" customHeight="1">
      <c r="A2" s="67" t="s">
        <v>51</v>
      </c>
      <c r="B2" s="68"/>
      <c r="C2" s="68"/>
      <c r="D2" s="68"/>
      <c r="E2" s="68"/>
      <c r="F2" s="68"/>
      <c r="G2" s="68"/>
      <c r="H2" s="68"/>
    </row>
    <row r="3" spans="1:8" ht="16.5" thickBot="1">
      <c r="A3" s="7"/>
      <c r="B3" s="5"/>
      <c r="E3" s="6"/>
      <c r="F3" s="6"/>
      <c r="G3" s="65" t="s">
        <v>36</v>
      </c>
      <c r="H3" s="65"/>
    </row>
    <row r="4" spans="1:8" s="14" customFormat="1" ht="76.5" customHeight="1">
      <c r="A4" s="8" t="s">
        <v>28</v>
      </c>
      <c r="B4" s="9" t="s">
        <v>39</v>
      </c>
      <c r="C4" s="10" t="s">
        <v>46</v>
      </c>
      <c r="D4" s="10" t="s">
        <v>47</v>
      </c>
      <c r="E4" s="11" t="s">
        <v>48</v>
      </c>
      <c r="F4" s="12" t="s">
        <v>12</v>
      </c>
      <c r="G4" s="12" t="s">
        <v>49</v>
      </c>
      <c r="H4" s="13" t="s">
        <v>50</v>
      </c>
    </row>
    <row r="5" spans="1:8" s="22" customFormat="1" ht="14.25">
      <c r="A5" s="15"/>
      <c r="B5" s="16" t="s">
        <v>7</v>
      </c>
      <c r="C5" s="17">
        <f>C6+C7+C8+C9+C10+C11+C12+C13+C16+C20</f>
        <v>5636239</v>
      </c>
      <c r="D5" s="17">
        <f>D6+D7+D8+D9+D10+D11+D12+D13+D16+D20</f>
        <v>2699495</v>
      </c>
      <c r="E5" s="18">
        <f>E6+E7+E8+E9+E10+E11+E12+E13+E16+E20</f>
        <v>2700165</v>
      </c>
      <c r="F5" s="19">
        <f t="shared" ref="F5:F43" si="0">E5-D5</f>
        <v>670</v>
      </c>
      <c r="G5" s="20">
        <f t="shared" ref="G5:G43" si="1">E5/D5*100</f>
        <v>100.02481945697251</v>
      </c>
      <c r="H5" s="21">
        <f t="shared" ref="H5:H43" si="2">E5/C5*100</f>
        <v>47.907212593362345</v>
      </c>
    </row>
    <row r="6" spans="1:8" s="14" customFormat="1" ht="15">
      <c r="A6" s="23">
        <v>1</v>
      </c>
      <c r="B6" s="24" t="s">
        <v>0</v>
      </c>
      <c r="C6" s="25">
        <v>3567304</v>
      </c>
      <c r="D6" s="25">
        <v>1828850</v>
      </c>
      <c r="E6" s="25">
        <v>1834847</v>
      </c>
      <c r="F6" s="26">
        <f t="shared" si="0"/>
        <v>5997</v>
      </c>
      <c r="G6" s="27">
        <f t="shared" si="1"/>
        <v>100.32791098231128</v>
      </c>
      <c r="H6" s="28">
        <f t="shared" si="2"/>
        <v>51.435117388369477</v>
      </c>
    </row>
    <row r="7" spans="1:8" s="14" customFormat="1" ht="15">
      <c r="A7" s="23">
        <v>2</v>
      </c>
      <c r="B7" s="24" t="s">
        <v>22</v>
      </c>
      <c r="C7" s="25">
        <v>29455</v>
      </c>
      <c r="D7" s="25">
        <v>16769</v>
      </c>
      <c r="E7" s="29">
        <v>16917</v>
      </c>
      <c r="F7" s="26">
        <f t="shared" si="0"/>
        <v>148</v>
      </c>
      <c r="G7" s="27">
        <f t="shared" si="1"/>
        <v>100.88258095294889</v>
      </c>
      <c r="H7" s="28">
        <f t="shared" si="2"/>
        <v>57.433372941775588</v>
      </c>
    </row>
    <row r="8" spans="1:8" s="14" customFormat="1" ht="30">
      <c r="A8" s="33">
        <v>3</v>
      </c>
      <c r="B8" s="24" t="s">
        <v>41</v>
      </c>
      <c r="C8" s="25">
        <v>630773</v>
      </c>
      <c r="D8" s="25">
        <v>466161</v>
      </c>
      <c r="E8" s="29">
        <v>472256</v>
      </c>
      <c r="F8" s="26">
        <f t="shared" si="0"/>
        <v>6095</v>
      </c>
      <c r="G8" s="27">
        <f t="shared" si="1"/>
        <v>101.30748818541232</v>
      </c>
      <c r="H8" s="28">
        <f t="shared" si="2"/>
        <v>74.869406268182061</v>
      </c>
    </row>
    <row r="9" spans="1:8" s="14" customFormat="1" ht="30">
      <c r="A9" s="33">
        <v>4</v>
      </c>
      <c r="B9" s="24" t="s">
        <v>5</v>
      </c>
      <c r="C9" s="30">
        <v>0</v>
      </c>
      <c r="D9" s="30">
        <v>0</v>
      </c>
      <c r="E9" s="29">
        <v>-5544</v>
      </c>
      <c r="F9" s="26">
        <f t="shared" si="0"/>
        <v>-5544</v>
      </c>
      <c r="G9" s="31" t="s">
        <v>44</v>
      </c>
      <c r="H9" s="32" t="s">
        <v>44</v>
      </c>
    </row>
    <row r="10" spans="1:8" s="14" customFormat="1" ht="15">
      <c r="A10" s="33">
        <v>5</v>
      </c>
      <c r="B10" s="24" t="s">
        <v>6</v>
      </c>
      <c r="C10" s="25">
        <v>12307</v>
      </c>
      <c r="D10" s="25">
        <v>11389</v>
      </c>
      <c r="E10" s="29">
        <v>9562</v>
      </c>
      <c r="F10" s="26">
        <f t="shared" si="0"/>
        <v>-1827</v>
      </c>
      <c r="G10" s="27">
        <f t="shared" si="1"/>
        <v>83.958205285802094</v>
      </c>
      <c r="H10" s="28">
        <f t="shared" si="2"/>
        <v>77.695620378646296</v>
      </c>
    </row>
    <row r="11" spans="1:8" s="14" customFormat="1" ht="15">
      <c r="A11" s="33">
        <v>6</v>
      </c>
      <c r="B11" s="24" t="s">
        <v>16</v>
      </c>
      <c r="C11" s="25">
        <v>114950</v>
      </c>
      <c r="D11" s="25">
        <v>60430</v>
      </c>
      <c r="E11" s="25">
        <v>62369</v>
      </c>
      <c r="F11" s="26">
        <f t="shared" si="0"/>
        <v>1939</v>
      </c>
      <c r="G11" s="27">
        <f t="shared" si="1"/>
        <v>103.2086711898064</v>
      </c>
      <c r="H11" s="28">
        <f t="shared" si="2"/>
        <v>54.257503262287955</v>
      </c>
    </row>
    <row r="12" spans="1:8" s="14" customFormat="1" ht="15">
      <c r="A12" s="33">
        <v>7</v>
      </c>
      <c r="B12" s="24" t="s">
        <v>1</v>
      </c>
      <c r="C12" s="25">
        <v>692071</v>
      </c>
      <c r="D12" s="25">
        <v>40921</v>
      </c>
      <c r="E12" s="29">
        <v>42523</v>
      </c>
      <c r="F12" s="26">
        <f t="shared" si="0"/>
        <v>1602</v>
      </c>
      <c r="G12" s="27">
        <f t="shared" si="1"/>
        <v>103.91486034065638</v>
      </c>
      <c r="H12" s="28">
        <f t="shared" si="2"/>
        <v>6.1443117830396012</v>
      </c>
    </row>
    <row r="13" spans="1:8" s="14" customFormat="1" ht="15">
      <c r="A13" s="61">
        <v>8</v>
      </c>
      <c r="B13" s="24" t="s">
        <v>14</v>
      </c>
      <c r="C13" s="25">
        <f>C14+C15</f>
        <v>497846</v>
      </c>
      <c r="D13" s="25">
        <f t="shared" ref="D13:E13" si="3">D14+D15</f>
        <v>221327</v>
      </c>
      <c r="E13" s="25">
        <f t="shared" si="3"/>
        <v>209205</v>
      </c>
      <c r="F13" s="26">
        <f t="shared" si="0"/>
        <v>-12122</v>
      </c>
      <c r="G13" s="27">
        <f t="shared" si="1"/>
        <v>94.523036050730369</v>
      </c>
      <c r="H13" s="28">
        <f t="shared" si="2"/>
        <v>42.022030909156648</v>
      </c>
    </row>
    <row r="14" spans="1:8" s="39" customFormat="1" ht="15">
      <c r="A14" s="62"/>
      <c r="B14" s="34" t="s">
        <v>25</v>
      </c>
      <c r="C14" s="35">
        <v>343992</v>
      </c>
      <c r="D14" s="35">
        <v>205524</v>
      </c>
      <c r="E14" s="35">
        <v>199150</v>
      </c>
      <c r="F14" s="36">
        <f t="shared" si="0"/>
        <v>-6374</v>
      </c>
      <c r="G14" s="37">
        <f t="shared" si="1"/>
        <v>96.898659037387361</v>
      </c>
      <c r="H14" s="38">
        <f t="shared" si="2"/>
        <v>57.893788227633202</v>
      </c>
    </row>
    <row r="15" spans="1:8" s="39" customFormat="1" ht="15">
      <c r="A15" s="62"/>
      <c r="B15" s="34" t="s">
        <v>24</v>
      </c>
      <c r="C15" s="35">
        <v>153854</v>
      </c>
      <c r="D15" s="35">
        <v>15803</v>
      </c>
      <c r="E15" s="35">
        <v>10055</v>
      </c>
      <c r="F15" s="36">
        <f t="shared" si="0"/>
        <v>-5748</v>
      </c>
      <c r="G15" s="37">
        <f t="shared" si="1"/>
        <v>63.627159400113896</v>
      </c>
      <c r="H15" s="38">
        <f t="shared" si="2"/>
        <v>6.5354166937486191</v>
      </c>
    </row>
    <row r="16" spans="1:8" s="14" customFormat="1" ht="15">
      <c r="A16" s="61">
        <v>9</v>
      </c>
      <c r="B16" s="24" t="s">
        <v>15</v>
      </c>
      <c r="C16" s="25">
        <f>C17+C18+C19</f>
        <v>91533</v>
      </c>
      <c r="D16" s="25">
        <f t="shared" ref="D16:E16" si="4">D17+D18+D19</f>
        <v>53648</v>
      </c>
      <c r="E16" s="25">
        <f t="shared" si="4"/>
        <v>58030</v>
      </c>
      <c r="F16" s="26">
        <f t="shared" si="0"/>
        <v>4382</v>
      </c>
      <c r="G16" s="27">
        <f t="shared" si="1"/>
        <v>108.16805845511482</v>
      </c>
      <c r="H16" s="28">
        <f t="shared" si="2"/>
        <v>63.397900210852917</v>
      </c>
    </row>
    <row r="17" spans="1:8" s="41" customFormat="1" ht="15">
      <c r="A17" s="61"/>
      <c r="B17" s="34" t="s">
        <v>19</v>
      </c>
      <c r="C17" s="35">
        <v>91530</v>
      </c>
      <c r="D17" s="35">
        <v>53648</v>
      </c>
      <c r="E17" s="40">
        <v>58030</v>
      </c>
      <c r="F17" s="36">
        <f t="shared" si="0"/>
        <v>4382</v>
      </c>
      <c r="G17" s="37">
        <f t="shared" si="1"/>
        <v>108.16805845511482</v>
      </c>
      <c r="H17" s="38">
        <f t="shared" si="2"/>
        <v>63.399978149240688</v>
      </c>
    </row>
    <row r="18" spans="1:8" s="41" customFormat="1" ht="15">
      <c r="A18" s="61"/>
      <c r="B18" s="34" t="s">
        <v>20</v>
      </c>
      <c r="C18" s="42">
        <v>0</v>
      </c>
      <c r="D18" s="42">
        <v>0</v>
      </c>
      <c r="E18" s="43">
        <v>0</v>
      </c>
      <c r="F18" s="36">
        <f t="shared" si="0"/>
        <v>0</v>
      </c>
      <c r="G18" s="44" t="s">
        <v>44</v>
      </c>
      <c r="H18" s="45" t="s">
        <v>44</v>
      </c>
    </row>
    <row r="19" spans="1:8" s="41" customFormat="1" ht="15">
      <c r="A19" s="62"/>
      <c r="B19" s="34" t="s">
        <v>33</v>
      </c>
      <c r="C19" s="42">
        <v>3</v>
      </c>
      <c r="D19" s="42">
        <v>0</v>
      </c>
      <c r="E19" s="43">
        <v>0</v>
      </c>
      <c r="F19" s="36">
        <f t="shared" si="0"/>
        <v>0</v>
      </c>
      <c r="G19" s="44" t="s">
        <v>44</v>
      </c>
      <c r="H19" s="45">
        <f t="shared" si="2"/>
        <v>0</v>
      </c>
    </row>
    <row r="20" spans="1:8" s="14" customFormat="1" ht="30">
      <c r="A20" s="33">
        <v>10</v>
      </c>
      <c r="B20" s="24" t="s">
        <v>38</v>
      </c>
      <c r="C20" s="30">
        <v>0</v>
      </c>
      <c r="D20" s="30">
        <v>0</v>
      </c>
      <c r="E20" s="46">
        <v>0</v>
      </c>
      <c r="F20" s="26">
        <f t="shared" si="0"/>
        <v>0</v>
      </c>
      <c r="G20" s="31" t="s">
        <v>44</v>
      </c>
      <c r="H20" s="32" t="s">
        <v>44</v>
      </c>
    </row>
    <row r="21" spans="1:8" s="22" customFormat="1" ht="14.25">
      <c r="A21" s="47"/>
      <c r="B21" s="16" t="s">
        <v>8</v>
      </c>
      <c r="C21" s="48">
        <f>C22+C23+C24+C25+C26+C27+C30+C31+C32+C33+C34+C35+C36</f>
        <v>739312</v>
      </c>
      <c r="D21" s="48">
        <f>D22+D23+D24+D25+D26+D27+D30+D31+D32+D33+D34+D35+D36</f>
        <v>456043</v>
      </c>
      <c r="E21" s="48">
        <f>E22+E23+E24+E25+E26+E27+E30+E31+E32+E33+E34+E35+E36</f>
        <v>459888</v>
      </c>
      <c r="F21" s="19">
        <f t="shared" si="0"/>
        <v>3845</v>
      </c>
      <c r="G21" s="20">
        <f t="shared" si="1"/>
        <v>100.84312224943702</v>
      </c>
      <c r="H21" s="21">
        <f t="shared" si="2"/>
        <v>62.204860735386411</v>
      </c>
    </row>
    <row r="22" spans="1:8" s="14" customFormat="1" ht="45" customHeight="1">
      <c r="A22" s="33">
        <v>11</v>
      </c>
      <c r="B22" s="24" t="s">
        <v>10</v>
      </c>
      <c r="C22" s="25">
        <v>4563</v>
      </c>
      <c r="D22" s="25">
        <v>1560</v>
      </c>
      <c r="E22" s="29">
        <v>1989</v>
      </c>
      <c r="F22" s="26">
        <f t="shared" si="0"/>
        <v>429</v>
      </c>
      <c r="G22" s="27">
        <f t="shared" si="1"/>
        <v>127.49999999999999</v>
      </c>
      <c r="H22" s="28">
        <f t="shared" si="2"/>
        <v>43.589743589743591</v>
      </c>
    </row>
    <row r="23" spans="1:8" s="14" customFormat="1" ht="75">
      <c r="A23" s="33">
        <v>12</v>
      </c>
      <c r="B23" s="24" t="s">
        <v>26</v>
      </c>
      <c r="C23" s="25">
        <v>450612</v>
      </c>
      <c r="D23" s="25">
        <v>258790</v>
      </c>
      <c r="E23" s="29">
        <v>242228</v>
      </c>
      <c r="F23" s="26">
        <f t="shared" si="0"/>
        <v>-16562</v>
      </c>
      <c r="G23" s="27">
        <f t="shared" si="1"/>
        <v>93.600216391668923</v>
      </c>
      <c r="H23" s="28">
        <f t="shared" si="2"/>
        <v>53.755337185871653</v>
      </c>
    </row>
    <row r="24" spans="1:8" s="14" customFormat="1" ht="75">
      <c r="A24" s="49" t="s">
        <v>40</v>
      </c>
      <c r="B24" s="50" t="s">
        <v>34</v>
      </c>
      <c r="C24" s="25">
        <v>23546</v>
      </c>
      <c r="D24" s="25">
        <v>16672</v>
      </c>
      <c r="E24" s="25">
        <v>20380</v>
      </c>
      <c r="F24" s="26">
        <f t="shared" si="0"/>
        <v>3708</v>
      </c>
      <c r="G24" s="27">
        <f t="shared" si="1"/>
        <v>122.24088291746642</v>
      </c>
      <c r="H24" s="28">
        <f t="shared" si="2"/>
        <v>86.553979444491631</v>
      </c>
    </row>
    <row r="25" spans="1:8" s="14" customFormat="1" ht="59.25" customHeight="1">
      <c r="A25" s="33">
        <v>14</v>
      </c>
      <c r="B25" s="24" t="s">
        <v>27</v>
      </c>
      <c r="C25" s="25">
        <v>48853</v>
      </c>
      <c r="D25" s="25">
        <v>27824</v>
      </c>
      <c r="E25" s="29">
        <v>30830</v>
      </c>
      <c r="F25" s="26">
        <f t="shared" si="0"/>
        <v>3006</v>
      </c>
      <c r="G25" s="27">
        <f t="shared" si="1"/>
        <v>110.80362277170788</v>
      </c>
      <c r="H25" s="28">
        <f t="shared" si="2"/>
        <v>63.10769041819335</v>
      </c>
    </row>
    <row r="26" spans="1:8" s="14" customFormat="1" ht="46.5" customHeight="1">
      <c r="A26" s="33">
        <v>15</v>
      </c>
      <c r="B26" s="24" t="s">
        <v>11</v>
      </c>
      <c r="C26" s="25">
        <v>3627</v>
      </c>
      <c r="D26" s="25">
        <v>3627</v>
      </c>
      <c r="E26" s="29">
        <v>3627</v>
      </c>
      <c r="F26" s="26">
        <f t="shared" si="0"/>
        <v>0</v>
      </c>
      <c r="G26" s="27">
        <f t="shared" si="1"/>
        <v>100</v>
      </c>
      <c r="H26" s="28">
        <f t="shared" si="2"/>
        <v>100</v>
      </c>
    </row>
    <row r="27" spans="1:8" s="14" customFormat="1" ht="30">
      <c r="A27" s="61">
        <v>16</v>
      </c>
      <c r="B27" s="24" t="s">
        <v>37</v>
      </c>
      <c r="C27" s="25">
        <f>C28+C29</f>
        <v>4056</v>
      </c>
      <c r="D27" s="25">
        <f>D28+D29</f>
        <v>2075</v>
      </c>
      <c r="E27" s="25">
        <v>2486</v>
      </c>
      <c r="F27" s="26">
        <f t="shared" si="0"/>
        <v>411</v>
      </c>
      <c r="G27" s="27">
        <f t="shared" si="1"/>
        <v>119.80722891566265</v>
      </c>
      <c r="H27" s="28">
        <f t="shared" si="2"/>
        <v>61.291913214990132</v>
      </c>
    </row>
    <row r="28" spans="1:8" s="41" customFormat="1" ht="33" customHeight="1">
      <c r="A28" s="61"/>
      <c r="B28" s="34" t="s">
        <v>42</v>
      </c>
      <c r="C28" s="35">
        <v>1627</v>
      </c>
      <c r="D28" s="42">
        <v>812</v>
      </c>
      <c r="E28" s="43">
        <v>814</v>
      </c>
      <c r="F28" s="36">
        <f t="shared" si="0"/>
        <v>2</v>
      </c>
      <c r="G28" s="37">
        <f t="shared" si="1"/>
        <v>100.24630541871922</v>
      </c>
      <c r="H28" s="38">
        <f t="shared" si="2"/>
        <v>50.030731407498465</v>
      </c>
    </row>
    <row r="29" spans="1:8" s="41" customFormat="1" ht="15">
      <c r="A29" s="61"/>
      <c r="B29" s="34" t="s">
        <v>18</v>
      </c>
      <c r="C29" s="35">
        <v>2429</v>
      </c>
      <c r="D29" s="35">
        <v>1263</v>
      </c>
      <c r="E29" s="40">
        <v>1672</v>
      </c>
      <c r="F29" s="36">
        <f t="shared" si="0"/>
        <v>409</v>
      </c>
      <c r="G29" s="37">
        <f t="shared" si="1"/>
        <v>132.38321456848772</v>
      </c>
      <c r="H29" s="38">
        <f t="shared" si="2"/>
        <v>68.834911486208313</v>
      </c>
    </row>
    <row r="30" spans="1:8" s="14" customFormat="1" ht="15">
      <c r="A30" s="33">
        <v>17</v>
      </c>
      <c r="B30" s="24" t="s">
        <v>17</v>
      </c>
      <c r="C30" s="25">
        <v>1421</v>
      </c>
      <c r="D30" s="30">
        <v>829</v>
      </c>
      <c r="E30" s="29">
        <v>1559</v>
      </c>
      <c r="F30" s="26">
        <f t="shared" si="0"/>
        <v>730</v>
      </c>
      <c r="G30" s="27">
        <f t="shared" si="1"/>
        <v>188.05790108564534</v>
      </c>
      <c r="H30" s="28">
        <f t="shared" si="2"/>
        <v>109.71147079521464</v>
      </c>
    </row>
    <row r="31" spans="1:8" s="14" customFormat="1" ht="30">
      <c r="A31" s="33">
        <v>18</v>
      </c>
      <c r="B31" s="24" t="s">
        <v>13</v>
      </c>
      <c r="C31" s="25">
        <v>43599</v>
      </c>
      <c r="D31" s="25">
        <v>24872</v>
      </c>
      <c r="E31" s="25">
        <v>26575</v>
      </c>
      <c r="F31" s="26">
        <f t="shared" si="0"/>
        <v>1703</v>
      </c>
      <c r="G31" s="27">
        <f t="shared" si="1"/>
        <v>106.84705693148922</v>
      </c>
      <c r="H31" s="28">
        <f t="shared" si="2"/>
        <v>60.953232872313592</v>
      </c>
    </row>
    <row r="32" spans="1:8" s="14" customFormat="1" ht="72.75" customHeight="1">
      <c r="A32" s="33">
        <v>19</v>
      </c>
      <c r="B32" s="24" t="s">
        <v>23</v>
      </c>
      <c r="C32" s="25">
        <v>32206</v>
      </c>
      <c r="D32" s="25">
        <v>12028</v>
      </c>
      <c r="E32" s="29">
        <v>16755</v>
      </c>
      <c r="F32" s="26">
        <f t="shared" si="0"/>
        <v>4727</v>
      </c>
      <c r="G32" s="27">
        <f t="shared" si="1"/>
        <v>139.2999667442634</v>
      </c>
      <c r="H32" s="28">
        <f t="shared" si="2"/>
        <v>52.024467490529716</v>
      </c>
    </row>
    <row r="33" spans="1:10" s="14" customFormat="1" ht="30">
      <c r="A33" s="33">
        <v>20</v>
      </c>
      <c r="B33" s="24" t="s">
        <v>29</v>
      </c>
      <c r="C33" s="25">
        <v>85089</v>
      </c>
      <c r="D33" s="25">
        <v>82966</v>
      </c>
      <c r="E33" s="29">
        <v>86443</v>
      </c>
      <c r="F33" s="26">
        <f t="shared" si="0"/>
        <v>3477</v>
      </c>
      <c r="G33" s="31">
        <f t="shared" si="1"/>
        <v>104.19087336981414</v>
      </c>
      <c r="H33" s="28">
        <f t="shared" si="2"/>
        <v>101.5912750179224</v>
      </c>
    </row>
    <row r="34" spans="1:10" s="14" customFormat="1" ht="15">
      <c r="A34" s="33">
        <v>21</v>
      </c>
      <c r="B34" s="24" t="s">
        <v>2</v>
      </c>
      <c r="C34" s="25">
        <v>11939</v>
      </c>
      <c r="D34" s="25">
        <v>6722</v>
      </c>
      <c r="E34" s="29">
        <v>7181</v>
      </c>
      <c r="F34" s="26">
        <f t="shared" si="0"/>
        <v>459</v>
      </c>
      <c r="G34" s="31">
        <f t="shared" si="1"/>
        <v>106.82832490330259</v>
      </c>
      <c r="H34" s="28">
        <f t="shared" si="2"/>
        <v>60.147416031493428</v>
      </c>
    </row>
    <row r="35" spans="1:10" s="14" customFormat="1" ht="15">
      <c r="A35" s="33">
        <v>22</v>
      </c>
      <c r="B35" s="24" t="s">
        <v>35</v>
      </c>
      <c r="C35" s="25">
        <v>23508</v>
      </c>
      <c r="D35" s="25">
        <v>12630</v>
      </c>
      <c r="E35" s="29">
        <v>14382</v>
      </c>
      <c r="F35" s="26">
        <f t="shared" si="0"/>
        <v>1752</v>
      </c>
      <c r="G35" s="31">
        <f t="shared" si="1"/>
        <v>113.87173396674584</v>
      </c>
      <c r="H35" s="28">
        <f t="shared" si="2"/>
        <v>61.179173047473199</v>
      </c>
    </row>
    <row r="36" spans="1:10" s="14" customFormat="1" ht="15">
      <c r="A36" s="33">
        <v>23</v>
      </c>
      <c r="B36" s="24" t="s">
        <v>3</v>
      </c>
      <c r="C36" s="25">
        <v>6293</v>
      </c>
      <c r="D36" s="25">
        <v>5448</v>
      </c>
      <c r="E36" s="29">
        <v>5453</v>
      </c>
      <c r="F36" s="26">
        <f t="shared" si="0"/>
        <v>5</v>
      </c>
      <c r="G36" s="31">
        <f t="shared" si="1"/>
        <v>100.09177679882526</v>
      </c>
      <c r="H36" s="28">
        <f t="shared" si="2"/>
        <v>86.65183537263627</v>
      </c>
    </row>
    <row r="37" spans="1:10" s="22" customFormat="1" ht="14.25">
      <c r="A37" s="63" t="s">
        <v>30</v>
      </c>
      <c r="B37" s="64"/>
      <c r="C37" s="51">
        <f>C5+C21</f>
        <v>6375551</v>
      </c>
      <c r="D37" s="51">
        <f>D5+D21</f>
        <v>3155538</v>
      </c>
      <c r="E37" s="51">
        <f>E5+E21</f>
        <v>3160053</v>
      </c>
      <c r="F37" s="19">
        <f t="shared" si="0"/>
        <v>4515</v>
      </c>
      <c r="G37" s="20">
        <f t="shared" si="1"/>
        <v>100.14308178193386</v>
      </c>
      <c r="H37" s="21">
        <f t="shared" si="2"/>
        <v>49.565174837437581</v>
      </c>
    </row>
    <row r="38" spans="1:10" s="22" customFormat="1" ht="14.25">
      <c r="A38" s="69">
        <v>24</v>
      </c>
      <c r="B38" s="52" t="s">
        <v>4</v>
      </c>
      <c r="C38" s="17">
        <f>C39+C41+C42</f>
        <v>12328371</v>
      </c>
      <c r="D38" s="17">
        <f>D39+D41+D42</f>
        <v>6571971</v>
      </c>
      <c r="E38" s="17">
        <f>E39+E41+E40+E42</f>
        <v>6572966</v>
      </c>
      <c r="F38" s="19">
        <f t="shared" si="0"/>
        <v>995</v>
      </c>
      <c r="G38" s="20">
        <f t="shared" si="1"/>
        <v>100.01514005463505</v>
      </c>
      <c r="H38" s="21">
        <f t="shared" si="2"/>
        <v>53.315770591264652</v>
      </c>
    </row>
    <row r="39" spans="1:10" s="14" customFormat="1" ht="30">
      <c r="A39" s="70"/>
      <c r="B39" s="24" t="s">
        <v>31</v>
      </c>
      <c r="C39" s="25">
        <v>12399376</v>
      </c>
      <c r="D39" s="25">
        <v>6642976</v>
      </c>
      <c r="E39" s="25">
        <v>6642976</v>
      </c>
      <c r="F39" s="26">
        <f t="shared" si="0"/>
        <v>0</v>
      </c>
      <c r="G39" s="27">
        <f t="shared" si="1"/>
        <v>100</v>
      </c>
      <c r="H39" s="28">
        <f t="shared" si="2"/>
        <v>53.575083133215742</v>
      </c>
    </row>
    <row r="40" spans="1:10" s="14" customFormat="1" ht="30">
      <c r="A40" s="70"/>
      <c r="B40" s="24" t="s">
        <v>45</v>
      </c>
      <c r="C40" s="30">
        <v>0</v>
      </c>
      <c r="D40" s="30">
        <v>0</v>
      </c>
      <c r="E40" s="30">
        <v>44</v>
      </c>
      <c r="F40" s="26">
        <f t="shared" si="0"/>
        <v>44</v>
      </c>
      <c r="G40" s="31" t="s">
        <v>44</v>
      </c>
      <c r="H40" s="32" t="s">
        <v>44</v>
      </c>
    </row>
    <row r="41" spans="1:10" s="14" customFormat="1" ht="45">
      <c r="A41" s="70"/>
      <c r="B41" s="53" t="s">
        <v>21</v>
      </c>
      <c r="C41" s="25">
        <v>2186</v>
      </c>
      <c r="D41" s="25">
        <v>2186</v>
      </c>
      <c r="E41" s="29">
        <v>3463</v>
      </c>
      <c r="F41" s="26">
        <f t="shared" si="0"/>
        <v>1277</v>
      </c>
      <c r="G41" s="27">
        <f t="shared" si="1"/>
        <v>158.41720036596521</v>
      </c>
      <c r="H41" s="28">
        <f t="shared" si="2"/>
        <v>158.41720036596521</v>
      </c>
    </row>
    <row r="42" spans="1:10" s="14" customFormat="1" ht="30">
      <c r="A42" s="71"/>
      <c r="B42" s="24" t="s">
        <v>9</v>
      </c>
      <c r="C42" s="25">
        <v>-73191</v>
      </c>
      <c r="D42" s="25">
        <v>-73191</v>
      </c>
      <c r="E42" s="29">
        <v>-73517</v>
      </c>
      <c r="F42" s="26">
        <f t="shared" si="0"/>
        <v>-326</v>
      </c>
      <c r="G42" s="27">
        <f t="shared" si="1"/>
        <v>100.44540995477587</v>
      </c>
      <c r="H42" s="28">
        <f t="shared" si="2"/>
        <v>100.44540995477587</v>
      </c>
    </row>
    <row r="43" spans="1:10" s="22" customFormat="1" ht="15" thickBot="1">
      <c r="A43" s="59" t="s">
        <v>32</v>
      </c>
      <c r="B43" s="60"/>
      <c r="C43" s="54">
        <f>C37+C38</f>
        <v>18703922</v>
      </c>
      <c r="D43" s="54">
        <f>D37+D38</f>
        <v>9727509</v>
      </c>
      <c r="E43" s="55">
        <f>E37+E38</f>
        <v>9733019</v>
      </c>
      <c r="F43" s="56">
        <f t="shared" si="0"/>
        <v>5510</v>
      </c>
      <c r="G43" s="57">
        <f t="shared" si="1"/>
        <v>100.05664348395872</v>
      </c>
      <c r="H43" s="58">
        <f t="shared" si="2"/>
        <v>52.03731602387991</v>
      </c>
    </row>
    <row r="44" spans="1:10" ht="14.25" customHeight="1">
      <c r="B44" s="4"/>
      <c r="D44" s="4"/>
      <c r="E44" s="4"/>
      <c r="F44" s="4"/>
      <c r="G44" s="4"/>
      <c r="H44" s="4"/>
    </row>
    <row r="45" spans="1:10" ht="48.6" customHeight="1">
      <c r="B45" s="4"/>
      <c r="D45" s="4"/>
      <c r="E45" s="4"/>
      <c r="F45" s="4"/>
      <c r="G45" s="4"/>
      <c r="H45" s="4"/>
      <c r="J45" s="4"/>
    </row>
    <row r="46" spans="1:10">
      <c r="B46" s="4"/>
      <c r="D46" s="4"/>
      <c r="E46" s="4"/>
      <c r="F46" s="4"/>
      <c r="G46" s="4"/>
      <c r="H46" s="4"/>
      <c r="I46" s="4"/>
    </row>
    <row r="47" spans="1:10">
      <c r="B47" s="4"/>
      <c r="D47" s="4"/>
      <c r="E47" s="4"/>
      <c r="F47" s="4"/>
      <c r="G47" s="4"/>
      <c r="H47" s="4"/>
      <c r="I47" s="4"/>
    </row>
    <row r="48" spans="1:10">
      <c r="B48" s="4"/>
      <c r="D48" s="4"/>
      <c r="E48" s="4"/>
      <c r="F48" s="4"/>
      <c r="G48" s="4"/>
      <c r="H48" s="4"/>
      <c r="I48" s="4"/>
    </row>
    <row r="49" spans="2:9">
      <c r="B49" s="4"/>
      <c r="D49" s="4"/>
      <c r="E49" s="4"/>
      <c r="F49" s="4"/>
      <c r="G49" s="4"/>
      <c r="H49" s="4"/>
      <c r="I49" s="4"/>
    </row>
    <row r="50" spans="2:9">
      <c r="B50" s="4"/>
      <c r="D50" s="4"/>
      <c r="E50" s="4"/>
      <c r="F50" s="4"/>
      <c r="G50" s="4"/>
      <c r="H50" s="4"/>
      <c r="I50" s="4"/>
    </row>
    <row r="51" spans="2:9">
      <c r="B51" s="4"/>
      <c r="D51" s="4"/>
      <c r="E51" s="4"/>
      <c r="F51" s="4"/>
      <c r="G51" s="4"/>
      <c r="H51" s="4"/>
      <c r="I51" s="4"/>
    </row>
    <row r="52" spans="2:9">
      <c r="B52" s="4"/>
      <c r="D52" s="4"/>
      <c r="E52" s="4"/>
      <c r="F52" s="4"/>
      <c r="G52" s="4"/>
      <c r="H52" s="4"/>
      <c r="I52" s="4"/>
    </row>
    <row r="53" spans="2:9">
      <c r="B53" s="4"/>
      <c r="D53" s="4"/>
      <c r="E53" s="4"/>
      <c r="F53" s="4"/>
      <c r="G53" s="4"/>
      <c r="H53" s="4"/>
      <c r="I53" s="4"/>
    </row>
    <row r="54" spans="2:9">
      <c r="B54" s="4"/>
      <c r="D54" s="4"/>
      <c r="E54" s="4"/>
      <c r="F54" s="4"/>
      <c r="G54" s="4"/>
      <c r="H54" s="4"/>
      <c r="I54" s="4"/>
    </row>
    <row r="55" spans="2:9">
      <c r="B55" s="4"/>
      <c r="D55" s="4"/>
      <c r="E55" s="4"/>
      <c r="F55" s="4"/>
      <c r="G55" s="4"/>
      <c r="H55" s="4"/>
      <c r="I55" s="4"/>
    </row>
    <row r="56" spans="2:9">
      <c r="B56" s="4"/>
      <c r="D56" s="4"/>
      <c r="E56" s="4"/>
      <c r="F56" s="4"/>
      <c r="G56" s="4"/>
      <c r="H56" s="4"/>
      <c r="I56" s="4"/>
    </row>
    <row r="57" spans="2:9">
      <c r="B57" s="4"/>
      <c r="D57" s="4"/>
      <c r="E57" s="4"/>
      <c r="F57" s="4"/>
      <c r="G57" s="4"/>
      <c r="H57" s="4"/>
      <c r="I57" s="4"/>
    </row>
    <row r="58" spans="2:9">
      <c r="B58" s="4"/>
      <c r="D58" s="4"/>
      <c r="E58" s="4"/>
      <c r="F58" s="4"/>
      <c r="G58" s="4"/>
      <c r="H58" s="4"/>
      <c r="I58" s="4"/>
    </row>
    <row r="59" spans="2:9">
      <c r="B59" s="4"/>
      <c r="D59" s="4"/>
      <c r="E59" s="4"/>
      <c r="F59" s="4"/>
      <c r="G59" s="4"/>
      <c r="H59" s="4"/>
      <c r="I59" s="4"/>
    </row>
    <row r="60" spans="2:9">
      <c r="B60" s="4"/>
      <c r="D60" s="4"/>
      <c r="E60" s="4"/>
      <c r="F60" s="4"/>
      <c r="G60" s="4"/>
      <c r="H60" s="4"/>
      <c r="I60" s="4"/>
    </row>
    <row r="61" spans="2:9">
      <c r="B61" s="4"/>
      <c r="D61" s="4"/>
      <c r="E61" s="4"/>
      <c r="F61" s="4"/>
      <c r="G61" s="4"/>
      <c r="H61" s="4"/>
      <c r="I61" s="4"/>
    </row>
    <row r="62" spans="2:9">
      <c r="B62" s="4"/>
      <c r="D62" s="4"/>
      <c r="E62" s="4"/>
      <c r="F62" s="4"/>
      <c r="G62" s="4"/>
      <c r="H62" s="4"/>
      <c r="I62" s="4"/>
    </row>
    <row r="63" spans="2:9">
      <c r="B63" s="4"/>
      <c r="D63" s="4"/>
      <c r="E63" s="4"/>
      <c r="F63" s="4"/>
      <c r="G63" s="4"/>
      <c r="H63" s="4"/>
      <c r="I63" s="4"/>
    </row>
    <row r="64" spans="2:9">
      <c r="B64" s="4"/>
      <c r="D64" s="4"/>
      <c r="E64" s="4"/>
      <c r="F64" s="4"/>
      <c r="G64" s="4"/>
      <c r="H64" s="4"/>
      <c r="I64" s="4"/>
    </row>
    <row r="65" spans="2:9">
      <c r="B65" s="4"/>
      <c r="D65" s="4"/>
      <c r="E65" s="4"/>
      <c r="F65" s="4"/>
      <c r="G65" s="4"/>
      <c r="H65" s="4"/>
      <c r="I65" s="4"/>
    </row>
    <row r="66" spans="2:9">
      <c r="B66" s="4"/>
      <c r="D66" s="4"/>
      <c r="E66" s="4"/>
      <c r="F66" s="4"/>
      <c r="G66" s="4"/>
      <c r="H66" s="4"/>
      <c r="I66" s="4"/>
    </row>
    <row r="67" spans="2:9">
      <c r="B67" s="4"/>
      <c r="D67" s="4"/>
      <c r="E67" s="4"/>
      <c r="F67" s="4"/>
      <c r="G67" s="4"/>
      <c r="H67" s="4"/>
      <c r="I67" s="4"/>
    </row>
    <row r="68" spans="2:9">
      <c r="B68" s="4"/>
      <c r="D68" s="4"/>
      <c r="E68" s="4"/>
      <c r="F68" s="4"/>
      <c r="G68" s="4"/>
      <c r="H68" s="4"/>
      <c r="I68" s="4"/>
    </row>
    <row r="69" spans="2:9">
      <c r="B69" s="4"/>
      <c r="D69" s="4"/>
      <c r="E69" s="4"/>
      <c r="F69" s="4"/>
      <c r="G69" s="4"/>
      <c r="H69" s="4"/>
      <c r="I69" s="4"/>
    </row>
    <row r="70" spans="2:9">
      <c r="B70" s="4"/>
      <c r="D70" s="4"/>
      <c r="E70" s="4"/>
      <c r="F70" s="4"/>
      <c r="G70" s="4"/>
      <c r="H70" s="4"/>
      <c r="I70" s="4"/>
    </row>
    <row r="71" spans="2:9">
      <c r="B71" s="4"/>
      <c r="D71" s="4"/>
      <c r="E71" s="4"/>
      <c r="F71" s="4"/>
      <c r="G71" s="4"/>
      <c r="H71" s="4"/>
      <c r="I71" s="4"/>
    </row>
    <row r="72" spans="2:9">
      <c r="B72" s="4"/>
      <c r="D72" s="4"/>
      <c r="E72" s="4"/>
      <c r="F72" s="4"/>
      <c r="G72" s="4"/>
      <c r="H72" s="4"/>
      <c r="I72" s="4"/>
    </row>
    <row r="73" spans="2:9">
      <c r="B73" s="4"/>
      <c r="D73" s="4"/>
      <c r="E73" s="4"/>
      <c r="F73" s="4"/>
      <c r="G73" s="4"/>
      <c r="H73" s="4"/>
      <c r="I73" s="4"/>
    </row>
    <row r="74" spans="2:9">
      <c r="B74" s="4"/>
      <c r="D74" s="4"/>
      <c r="E74" s="4"/>
      <c r="F74" s="4"/>
      <c r="G74" s="4"/>
      <c r="H74" s="4"/>
      <c r="I74" s="4"/>
    </row>
    <row r="75" spans="2:9">
      <c r="B75" s="4"/>
      <c r="D75" s="4"/>
      <c r="E75" s="4"/>
      <c r="F75" s="4"/>
      <c r="G75" s="4"/>
      <c r="H75" s="4"/>
      <c r="I75" s="4"/>
    </row>
    <row r="76" spans="2:9">
      <c r="B76" s="4"/>
      <c r="D76" s="4"/>
      <c r="E76" s="4"/>
      <c r="F76" s="4"/>
      <c r="G76" s="4"/>
      <c r="H76" s="4"/>
      <c r="I76" s="4"/>
    </row>
    <row r="77" spans="2:9">
      <c r="B77" s="4"/>
      <c r="D77" s="4"/>
      <c r="E77" s="4"/>
      <c r="F77" s="4"/>
      <c r="G77" s="4"/>
      <c r="H77" s="4"/>
      <c r="I77" s="4"/>
    </row>
    <row r="78" spans="2:9">
      <c r="B78" s="4"/>
      <c r="D78" s="4"/>
      <c r="E78" s="4"/>
      <c r="F78" s="4"/>
      <c r="G78" s="4"/>
      <c r="H78" s="4"/>
      <c r="I78" s="4"/>
    </row>
    <row r="79" spans="2:9">
      <c r="B79" s="4"/>
      <c r="D79" s="4"/>
      <c r="E79" s="4"/>
      <c r="F79" s="4"/>
      <c r="G79" s="4"/>
      <c r="H79" s="4"/>
      <c r="I79" s="4"/>
    </row>
    <row r="80" spans="2:9">
      <c r="B80" s="4"/>
      <c r="D80" s="4"/>
      <c r="E80" s="4"/>
      <c r="F80" s="4"/>
      <c r="G80" s="4"/>
      <c r="H80" s="4"/>
      <c r="I80" s="4"/>
    </row>
    <row r="81" spans="2:9">
      <c r="B81" s="4"/>
      <c r="D81" s="4"/>
      <c r="E81" s="4"/>
      <c r="F81" s="4"/>
      <c r="G81" s="4"/>
      <c r="H81" s="4"/>
      <c r="I81" s="4"/>
    </row>
    <row r="82" spans="2:9">
      <c r="B82" s="4"/>
      <c r="D82" s="4"/>
      <c r="E82" s="4"/>
      <c r="F82" s="4"/>
      <c r="G82" s="4"/>
      <c r="H82" s="4"/>
      <c r="I82" s="4"/>
    </row>
    <row r="83" spans="2:9">
      <c r="B83" s="4"/>
      <c r="D83" s="4"/>
      <c r="E83" s="4"/>
      <c r="F83" s="4"/>
      <c r="G83" s="4"/>
      <c r="H83" s="4"/>
      <c r="I83" s="4"/>
    </row>
    <row r="84" spans="2:9">
      <c r="B84" s="4"/>
      <c r="D84" s="4"/>
      <c r="E84" s="4"/>
      <c r="F84" s="4"/>
      <c r="G84" s="4"/>
      <c r="H84" s="4"/>
      <c r="I84" s="4"/>
    </row>
    <row r="85" spans="2:9">
      <c r="B85" s="4"/>
      <c r="D85" s="5"/>
      <c r="E85" s="4"/>
      <c r="F85" s="4"/>
      <c r="G85" s="4"/>
      <c r="H85" s="4"/>
      <c r="I85" s="4"/>
    </row>
    <row r="86" spans="2:9">
      <c r="B86" s="4"/>
      <c r="D86" s="5"/>
      <c r="E86" s="4"/>
      <c r="F86" s="4"/>
      <c r="G86" s="4"/>
      <c r="H86" s="4"/>
      <c r="I86" s="4"/>
    </row>
    <row r="87" spans="2:9">
      <c r="B87" s="4"/>
      <c r="D87" s="5"/>
      <c r="E87" s="4"/>
      <c r="F87" s="4"/>
      <c r="G87" s="4"/>
      <c r="H87" s="4"/>
      <c r="I87" s="4"/>
    </row>
    <row r="88" spans="2:9">
      <c r="B88" s="4"/>
      <c r="D88" s="5"/>
      <c r="E88" s="4"/>
      <c r="F88" s="4"/>
      <c r="G88" s="4"/>
      <c r="H88" s="4"/>
      <c r="I88" s="4"/>
    </row>
    <row r="89" spans="2:9">
      <c r="B89" s="4"/>
      <c r="D89" s="5"/>
      <c r="E89" s="4"/>
      <c r="F89" s="4"/>
      <c r="G89" s="4"/>
      <c r="H89" s="4"/>
      <c r="I89" s="4"/>
    </row>
    <row r="90" spans="2:9">
      <c r="B90" s="4"/>
      <c r="D90" s="5"/>
      <c r="E90" s="4"/>
      <c r="F90" s="4"/>
      <c r="G90" s="4"/>
      <c r="H90" s="4"/>
      <c r="I90" s="4"/>
    </row>
    <row r="91" spans="2:9">
      <c r="B91" s="4"/>
      <c r="D91" s="5"/>
      <c r="E91" s="4"/>
      <c r="F91" s="4"/>
      <c r="G91" s="4"/>
      <c r="H91" s="4"/>
      <c r="I91" s="4"/>
    </row>
    <row r="92" spans="2:9">
      <c r="B92" s="4"/>
      <c r="D92" s="5"/>
      <c r="E92" s="4"/>
      <c r="F92" s="4"/>
      <c r="G92" s="4"/>
      <c r="H92" s="4"/>
      <c r="I92" s="4"/>
    </row>
    <row r="93" spans="2:9">
      <c r="B93" s="4"/>
      <c r="D93" s="5"/>
      <c r="E93" s="4"/>
      <c r="F93" s="4"/>
      <c r="G93" s="4"/>
      <c r="H93" s="4"/>
      <c r="I93" s="4"/>
    </row>
    <row r="94" spans="2:9">
      <c r="B94" s="4"/>
      <c r="D94" s="5"/>
      <c r="E94" s="4"/>
      <c r="F94" s="4"/>
      <c r="G94" s="4"/>
      <c r="H94" s="4"/>
      <c r="I94" s="4"/>
    </row>
  </sheetData>
  <mergeCells count="9">
    <mergeCell ref="A43:B43"/>
    <mergeCell ref="A27:A29"/>
    <mergeCell ref="A13:A15"/>
    <mergeCell ref="A37:B37"/>
    <mergeCell ref="F1:H1"/>
    <mergeCell ref="A16:A19"/>
    <mergeCell ref="G3:H3"/>
    <mergeCell ref="A2:H2"/>
    <mergeCell ref="A38:A42"/>
  </mergeCells>
  <pageMargins left="0" right="0" top="0" bottom="0" header="0.15748031496062992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2023-08-04T08:52:44Z</cp:lastPrinted>
  <dcterms:created xsi:type="dcterms:W3CDTF">2002-11-26T08:28:37Z</dcterms:created>
  <dcterms:modified xsi:type="dcterms:W3CDTF">2023-08-04T08:53:03Z</dcterms:modified>
</cp:coreProperties>
</file>