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Март" r:id="rId1" sheetId="1" state="visible"/>
    <sheet name="2" r:id="rId2" sheetId="2" state="hidden"/>
    <sheet name="3" r:id="rId3" sheetId="3" state="hidden"/>
    <sheet name="4" r:id="rId4" sheetId="4" state="hidden"/>
    <sheet name="5" r:id="rId5" sheetId="5" state="hidden"/>
    <sheet name="6" r:id="rId6" sheetId="6" state="hidden"/>
    <sheet name="7" r:id="rId7" sheetId="7" state="hidden"/>
    <sheet name="8" r:id="rId8" sheetId="8" state="hidden"/>
    <sheet name="9" r:id="rId9" sheetId="9" state="hidden"/>
    <sheet name="10" r:id="rId10" sheetId="10" state="hidden"/>
    <sheet name="11" r:id="rId11" sheetId="11" state="hidden"/>
  </sheets>
  <definedNames>
    <definedName hidden="false" localSheetId="0" name="_xlnm.Print_Area">'Март'!$A$1:$G$12</definedName>
    <definedName hidden="false" localSheetId="1" name="_xlnm.Print_Area">'2'!$A$1:$G$14</definedName>
    <definedName hidden="false" localSheetId="2" name="_xlnm.Print_Area">'3'!$A$1:$G$14</definedName>
    <definedName hidden="false" localSheetId="3" name="_xlnm.Print_Area">'4'!$A$1:$G$14</definedName>
    <definedName hidden="false" localSheetId="4" name="_xlnm.Print_Area">'5'!$A$1:$G$17</definedName>
    <definedName hidden="false" localSheetId="5" name="_xlnm.Print_Area">'6'!$A$1:$G$17</definedName>
    <definedName hidden="false" localSheetId="6" name="_xlnm.Print_Area">'7'!$A$1:$G$17</definedName>
    <definedName hidden="false" localSheetId="7" name="_xlnm.Print_Area">'8'!$A$1:$G$17</definedName>
    <definedName hidden="false" localSheetId="8" name="_xlnm.Print_Area">'9'!$A$1:$G$17</definedName>
    <definedName hidden="false" localSheetId="9" name="_xlnm.Print_Area">'10'!$A$1:$G$17</definedName>
    <definedName hidden="false" localSheetId="10" name="_xlnm.Print_Area">'11'!$A$1:$G$17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<sst xmlns="http://schemas.openxmlformats.org/spreadsheetml/2006/main" xmlns:a="http://schemas.openxmlformats.org/drawingml/2006/main" xmlns:a15="http://schemas.microsoft.com/office/drawing/2012/main" xmlns:asvg="http://schemas.microsoft.com/office/drawing/2016/SVG/main" xmlns:c="http://schemas.openxmlformats.org/drawingml/2006/chart" xmlns:co="http://ncloudtech.com" xmlns:co-ooxml="http://ncloudtech.com/ooxml" xmlns:m="http://schemas.openxmlformats.org/officeDocument/2006/math" xmlns:mc="http://schemas.openxmlformats.org/markup-compatibility/2006" xmlns:o="urn:schemas-microsoft-com:office:office" xmlns:p="http://schemas.openxmlformats.org/presentationml/2006/main" xmlns:pic="http://schemas.openxmlformats.org/drawingml/2006/picture" xmlns:r="http://schemas.openxmlformats.org/officeDocument/2006/relationships" xmlns:s="http://schemas.openxmlformats.org/officeDocument/2006/sharedTypes" xmlns:sl="http://schemas.openxmlformats.org/schemaLibrary/2006/main" xmlns:v="urn:schemas-microsoft-com:vml" xmlns:w="http://schemas.openxmlformats.org/wordprocessingml/2006/main" xmlns:w10="urn:schemas-microsoft-com:office:word" xmlns:w14="http://schemas.microsoft.com/office/word/2010/wordml" xmlns:w15="http://schemas.microsoft.com/office/word/2012/wordml" xmlns:wp="http://schemas.openxmlformats.org/drawingml/2006/wordprocessingDrawing" xmlns:wpg="http://schemas.microsoft.com/office/word/2010/wordprocessingGroup" xmlns:wps="http://schemas.microsoft.com/office/word/2010/wordprocessingShape" xmlns:x="urn:schemas-microsoft-com:office:excel" xmlns:x14="http://schemas.microsoft.com/office/spreadsheetml/2009/9/main" xmlns:xdr="http://schemas.openxmlformats.org/drawingml/2006/spreadsheetDrawing" xmlns:xm="http://schemas.microsoft.com/office/excel/2006/main" mc:Ignorable="co co-ooxml w14 x14 w15">
  <si>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</si>
  <si>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 xml:space="preserve">Исполнение расходной части бюджета города Ставрополя </t>
  </si>
  <si>
    <t>по источникам финансирования за январь-апрель 2023 года</t>
  </si>
  <si>
    <t>(тыс. рублей)</t>
  </si>
  <si>
    <t>Бюджетные ассигнования на 2023 год</t>
  </si>
  <si>
    <r>
      <t xml:space="preserve">Кассовый план </t>
    </r>
    <r>
      <t xml:space="preserve">
</t>
    </r>
  </si>
  <si>
    <t xml:space="preserve">Кассовое исполнение </t>
  </si>
  <si>
    <t>Источник средств</t>
  </si>
  <si>
    <t>Кассовый план</t>
  </si>
  <si>
    <t>Остаток кассового плана</t>
  </si>
  <si>
    <t>% исполнения</t>
  </si>
  <si>
    <t>к КП</t>
  </si>
  <si>
    <t>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</si>
  <si>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</si>
  <si>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</si>
  <si>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</si>
  <si>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по источникам финансирования по состоянию на 28.02.2018 года</t>
  </si>
  <si>
    <t>2015 год</t>
  </si>
  <si>
    <t>Бюджетные ассигнования на 2018 год</t>
  </si>
  <si>
    <r>
      <t xml:space="preserve">Кассовый план на январь - февраль                                           </t>
    </r>
    <r>
      <t xml:space="preserve">
</t>
    </r>
    <r>
      <t>2018 года</t>
    </r>
  </si>
  <si>
    <t>% исполнения к кассовому плану</t>
  </si>
  <si>
    <t>% исполнения к БА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</si>
  <si>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</si>
  <si>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</si>
  <si>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</si>
  <si>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</si>
  <si>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</si>
  <si>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за первый квартал 2018 года</t>
  </si>
  <si>
    <r>
      <t xml:space="preserve">Кассовый план на первый квартал                                            </t>
    </r>
    <r>
      <t xml:space="preserve">
</t>
    </r>
    <r>
      <t>2018 года</t>
    </r>
  </si>
  <si>
    <t>по источникам финансирования за январь - апрель 2018 года</t>
  </si>
  <si>
    <r>
      <t xml:space="preserve">Кассовый план на январь - апрель                                          </t>
    </r>
    <r>
      <t xml:space="preserve">
</t>
    </r>
    <r>
      <t>2018 года</t>
    </r>
  </si>
  <si>
    <t>по источникам финансирования за январь - май 2018 года</t>
  </si>
  <si>
    <r>
      <t xml:space="preserve">Кассовый план на январь - май                                          </t>
    </r>
    <r>
      <t xml:space="preserve">
</t>
    </r>
    <r>
      <t>2018 года</t>
    </r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</si>
  <si>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</si>
  <si>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</si>
  <si>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</si>
  <si>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</si>
  <si>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</si>
  <si>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</si>
  <si>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</si>
  <si>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r>
      <t xml:space="preserve">Кассовый план на полугодие                                          </t>
    </r>
    <r>
      <t xml:space="preserve">
</t>
    </r>
    <r>
      <t>2018 года</t>
    </r>
  </si>
  <si>
    <t>по источникам финансирования за январь-июль 2018 года</t>
  </si>
  <si>
    <r>
      <t xml:space="preserve">Кассовый план на январь-июль                                          </t>
    </r>
    <r>
      <t xml:space="preserve">
</t>
    </r>
    <r>
      <t>2018 года</t>
    </r>
  </si>
  <si>
    <t>по источникам финансирования за январь-август 2018 года</t>
  </si>
  <si>
    <t>по источникам финансирования за 9 месяцев 2018 года</t>
  </si>
  <si>
    <r>
      <t xml:space="preserve">Кассовый план на 9 месяцев                                          </t>
    </r>
    <r>
      <t xml:space="preserve">
</t>
    </r>
    <r>
      <t>2018 года</t>
    </r>
  </si>
  <si>
    <t>по источникам финансирования за 10 месяцев 2018 года</t>
  </si>
  <si>
    <r>
      <t xml:space="preserve">Кассовый план на 10 месяцев                                          </t>
    </r>
    <r>
      <t xml:space="preserve">
</t>
    </r>
    <r>
      <t>2018 года</t>
    </r>
  </si>
  <si>
    <t>по источникам финансирования за 11 месяцев 2018 года</t>
  </si>
  <si>
    <r>
      <t xml:space="preserve">Кассовый план на 11 месяцев                                          </t>
    </r>
    <r>
      <t xml:space="preserve">
</t>
    </r>
    <r>
      <t>2018 года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</si>
</sst>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#,##0" formatCode="#,##0" numFmtId="1002"/>
    <numFmt co:extendedFormatCode="#,##0.0" formatCode="#,##0.0" numFmtId="1003"/>
    <numFmt co:extendedFormatCode="#,##0.00;[red]-#,##0.00;0.00" formatCode="#,##0.00;[red]-#,##0.00;0.00" numFmtId="1004"/>
    <numFmt co:extendedFormatCode="#,##0.0_ ;[red]-#,##0.0 " formatCode="#,##0.0_ ;[red]-#,##0.0 " numFmtId="1005"/>
    <numFmt co:extendedFormatCode="#,##0.00_ ;[red]-#,##0.00 " formatCode="#,##0.00_ ;[red]-#,##0.00 " numFmtId="1006"/>
  </numFmts>
  <fonts count="21">
    <font>
      <name val="Calibri"/>
      <color theme="1" tint="0"/>
      <sz val="11"/>
    </font>
    <font>
      <color theme="1" tint="0"/>
      <sz val="11"/>
      <scheme val="minor"/>
    </font>
    <font>
      <sz val="11"/>
      <scheme val="minor"/>
    </font>
    <font>
      <name val="Times New Roman"/>
      <color theme="1" tint="0"/>
      <sz val="12"/>
    </font>
    <font>
      <name val="Times New Roman"/>
      <sz val="11"/>
    </font>
    <font>
      <name val="Arial"/>
      <b val="true"/>
      <sz val="12"/>
    </font>
    <font>
      <name val="Arial Cyr"/>
      <b val="true"/>
      <sz val="12"/>
    </font>
    <font>
      <name val="Times New Roman"/>
      <sz val="10"/>
    </font>
    <font>
      <name val="Arial"/>
      <sz val="10"/>
    </font>
    <font>
      <name val="Times New Roman"/>
      <sz val="12"/>
    </font>
    <font>
      <name val="Arial"/>
      <sz val="8"/>
    </font>
    <font>
      <name val="Times New Roman"/>
      <b val="true"/>
      <color theme="1" tint="0"/>
      <sz val="11"/>
    </font>
    <font>
      <name val="Times New Roman"/>
      <b val="true"/>
      <sz val="12"/>
    </font>
    <font>
      <name val="Arial"/>
      <b val="true"/>
      <sz val="8"/>
    </font>
    <font>
      <name val="Times New Roman"/>
      <color theme="1" tint="0"/>
      <sz val="14"/>
    </font>
    <font>
      <name val="Arial Cyr"/>
      <sz val="8"/>
    </font>
    <font>
      <name val="Arial"/>
      <sz val="12"/>
    </font>
    <font>
      <name val="Arial"/>
      <sz val="11"/>
    </font>
    <font>
      <name val="Times New Roman"/>
      <color theme="1" tint="0"/>
      <sz val="11"/>
    </font>
    <font>
      <name val="Times New Roman"/>
      <b val="true"/>
      <sz val="14"/>
    </font>
    <font>
      <name val="Times New Roman"/>
      <b val="true"/>
      <color theme="1" tint="0"/>
      <sz val="12"/>
    </font>
  </fonts>
  <fills count="5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theme="4" tint="0.399975585192419"/>
      </patternFill>
    </fill>
    <fill>
      <patternFill patternType="solid">
        <fgColor theme="6" tint="0.399975585192419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/>
    </border>
    <border>
      <top style="medium">
        <color rgb="000000" tint="0"/>
      </top>
      <bottom style="none"/>
    </border>
    <border>
      <right style="medium">
        <color rgb="000000" tint="0"/>
      </right>
      <top style="medium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76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/>
    </xf>
    <xf applyFont="true" applyNumberFormat="true" borderId="0" fillId="0" fontId="5" numFmtId="1000" quotePrefix="false"/>
    <xf applyFont="true" applyNumberFormat="true" borderId="0" fillId="0" fontId="6" numFmtId="1000" quotePrefix="false"/>
    <xf applyFont="true" applyNumberFormat="true" borderId="0" fillId="0" fontId="7" numFmtId="1000" quotePrefix="false"/>
    <xf applyFont="true" applyNumberFormat="true" borderId="0" fillId="0" fontId="8" numFmtId="1000" quotePrefix="false"/>
    <xf applyAlignment="true" applyFont="true" applyNumberFormat="true" borderId="0" fillId="0" fontId="7" numFmtId="1000" quotePrefix="false">
      <alignment horizontal="right"/>
    </xf>
    <xf applyAlignment="true" applyBorder="true" applyFill="true" applyFont="true" applyNumberFormat="true" borderId="1" fillId="2" fontId="7" numFmtId="1000" quotePrefix="false">
      <alignment horizontal="center" vertical="center" wrapText="true"/>
    </xf>
    <xf applyAlignment="true" applyBorder="true" applyFont="true" applyNumberFormat="true" borderId="1" fillId="0" fontId="9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horizontal="center" vertical="center"/>
    </xf>
    <xf applyAlignment="true" applyBorder="true" applyFont="true" applyNumberFormat="true" borderId="2" fillId="0" fontId="7" numFmtId="1000" quotePrefix="false">
      <alignment horizontal="center" vertical="center"/>
    </xf>
    <xf applyAlignment="true" applyBorder="true" applyFill="true" applyFont="true" applyNumberFormat="true" borderId="3" fillId="2" fontId="7" numFmtId="1000" quotePrefix="false">
      <alignment horizontal="center" vertical="center" wrapText="true"/>
    </xf>
    <xf applyAlignment="true" applyBorder="true" applyFont="true" applyNumberFormat="true" borderId="3" fillId="0" fontId="9" numFmtId="1000" quotePrefix="false">
      <alignment horizontal="center" vertical="center" wrapText="true"/>
    </xf>
    <xf applyAlignment="true" applyBorder="true" applyFont="true" applyNumberFormat="true" borderId="3" fillId="0" fontId="7" numFmtId="1000" quotePrefix="false">
      <alignment horizontal="center" vertical="center" wrapText="true"/>
    </xf>
    <xf applyAlignment="true" applyBorder="true" applyFont="true" applyNumberFormat="true" borderId="1" fillId="0" fontId="7" numFmtId="1001" quotePrefix="false">
      <alignment horizontal="center" vertical="center" wrapText="true"/>
    </xf>
    <xf applyAlignment="true" applyBorder="true" applyFont="true" applyNumberFormat="true" borderId="1" fillId="0" fontId="9" numFmtId="1000" quotePrefix="false">
      <alignment vertical="top" wrapText="true"/>
    </xf>
    <xf applyAlignment="true" applyBorder="true" applyFill="true" applyFont="true" applyNumberFormat="true" borderId="1" fillId="2" fontId="9" numFmtId="1002" quotePrefix="false">
      <alignment wrapText="true"/>
    </xf>
    <xf applyAlignment="true" applyBorder="true" applyFill="true" applyFont="true" applyNumberFormat="true" borderId="1" fillId="2" fontId="9" numFmtId="1002" quotePrefix="false">
      <alignment horizontal="right" wrapText="true"/>
    </xf>
    <xf applyAlignment="true" applyBorder="true" applyFont="true" applyNumberFormat="true" borderId="1" fillId="0" fontId="9" numFmtId="1002" quotePrefix="false">
      <alignment wrapText="true"/>
    </xf>
    <xf applyAlignment="true" applyBorder="true" applyFont="true" applyNumberFormat="true" borderId="1" fillId="0" fontId="9" numFmtId="1003" quotePrefix="false">
      <alignment wrapText="true"/>
    </xf>
    <xf applyBorder="true" applyFill="true" applyFont="true" applyNumberFormat="true" borderId="1" fillId="2" fontId="9" numFmtId="1003" quotePrefix="false"/>
    <xf applyBorder="true" applyFont="true" applyNumberFormat="true" borderId="4" fillId="0" fontId="10" numFmtId="1004" quotePrefix="false"/>
    <xf applyBorder="true" applyFont="true" applyNumberFormat="true" borderId="5" fillId="0" fontId="10" numFmtId="1004" quotePrefix="false"/>
    <xf applyBorder="true" applyFont="true" applyNumberFormat="true" borderId="6" fillId="0" fontId="10" numFmtId="1004" quotePrefix="false"/>
    <xf applyBorder="true" applyFont="true" applyNumberFormat="true" borderId="1" fillId="0" fontId="8" numFmtId="1001" quotePrefix="false"/>
    <xf applyBorder="true" applyFill="true" applyFont="true" applyNumberFormat="true" borderId="1" fillId="3" fontId="1" numFmtId="1001" quotePrefix="false"/>
    <xf applyFont="true" applyNumberFormat="true" borderId="0" fillId="0" fontId="1" numFmtId="1005" quotePrefix="false"/>
    <xf applyBorder="true" applyFont="true" applyNumberFormat="true" borderId="7" fillId="0" fontId="10" numFmtId="1004" quotePrefix="false"/>
    <xf applyBorder="true" applyFont="true" applyNumberFormat="true" borderId="8" fillId="0" fontId="10" numFmtId="1004" quotePrefix="false"/>
    <xf applyBorder="true" applyFont="true" applyNumberFormat="true" borderId="9" fillId="0" fontId="10" numFmtId="1004" quotePrefix="false"/>
    <xf applyBorder="true" applyFill="true" applyFont="true" applyNumberFormat="true" borderId="1" fillId="4" fontId="1" numFmtId="1001" quotePrefix="false"/>
    <xf applyBorder="true" applyFont="true" applyNumberFormat="true" borderId="1" fillId="0" fontId="11" numFmtId="1000" quotePrefix="false"/>
    <xf applyAlignment="true" applyBorder="true" applyFill="true" applyFont="true" applyNumberFormat="true" borderId="1" fillId="2" fontId="12" numFmtId="1002" quotePrefix="false">
      <alignment wrapText="true"/>
    </xf>
    <xf applyAlignment="true" applyBorder="true" applyFont="true" applyNumberFormat="true" borderId="1" fillId="0" fontId="12" numFmtId="1002" quotePrefix="false">
      <alignment wrapText="true"/>
    </xf>
    <xf applyAlignment="true" applyBorder="true" applyFont="true" applyNumberFormat="true" borderId="1" fillId="0" fontId="12" numFmtId="1003" quotePrefix="false">
      <alignment wrapText="true"/>
    </xf>
    <xf applyAlignment="true" applyBorder="true" applyFill="true" applyFont="true" applyNumberFormat="true" borderId="1" fillId="2" fontId="12" numFmtId="1003" quotePrefix="false">
      <alignment wrapText="true"/>
    </xf>
    <xf applyBorder="true" applyFont="true" applyNumberFormat="true" borderId="1" fillId="0" fontId="13" numFmtId="1004" quotePrefix="false"/>
    <xf applyBorder="true" applyFont="true" applyNumberFormat="true" borderId="1" fillId="0" fontId="10" numFmtId="1004" quotePrefix="false"/>
    <xf applyFont="true" applyNumberFormat="true" borderId="0" fillId="0" fontId="11" numFmtId="1000" quotePrefix="false"/>
    <xf applyAlignment="true" applyFont="true" applyNumberFormat="true" borderId="0" fillId="0" fontId="12" numFmtId="1002" quotePrefix="false">
      <alignment wrapText="true"/>
    </xf>
    <xf applyAlignment="true" applyFont="true" applyNumberFormat="true" borderId="0" fillId="0" fontId="12" numFmtId="1003" quotePrefix="false">
      <alignment wrapText="true"/>
    </xf>
    <xf applyFill="true" applyFont="true" applyNumberFormat="true" borderId="0" fillId="2" fontId="12" numFmtId="1003" quotePrefix="false"/>
    <xf applyFont="true" applyNumberFormat="true" borderId="0" fillId="0" fontId="4" numFmtId="1000" quotePrefix="false"/>
    <xf applyFont="true" applyNumberFormat="true" borderId="0" fillId="0" fontId="14" numFmtId="1000" quotePrefix="false"/>
    <xf applyAlignment="true" applyFont="true" applyNumberFormat="true" borderId="0" fillId="0" fontId="2" numFmtId="1001" quotePrefix="false">
      <alignment wrapText="true"/>
    </xf>
    <xf applyFont="true" applyNumberFormat="true" borderId="0" fillId="0" fontId="10" numFmtId="1000" quotePrefix="false"/>
    <xf applyFont="true" applyNumberFormat="true" borderId="0" fillId="0" fontId="15" numFmtId="1000" quotePrefix="false"/>
    <xf applyFont="true" applyNumberFormat="true" borderId="0" fillId="0" fontId="8" numFmtId="1000" quotePrefix="false"/>
    <xf applyFont="true" applyNumberFormat="true" borderId="0" fillId="0" fontId="1" numFmtId="1006" quotePrefix="false"/>
    <xf applyFont="true" applyNumberFormat="true" borderId="0" fillId="0" fontId="16" numFmtId="1000" quotePrefix="false"/>
    <xf applyAlignment="true" applyFont="true" applyNumberFormat="true" borderId="0" fillId="0" fontId="1" numFmtId="1002" quotePrefix="false">
      <alignment vertical="top" wrapText="true"/>
    </xf>
    <xf applyAlignment="true" applyFont="true" applyNumberFormat="true" borderId="0" fillId="0" fontId="2" numFmtId="1001" quotePrefix="false">
      <alignment vertical="top" wrapText="true"/>
    </xf>
    <xf applyFont="true" applyNumberFormat="true" borderId="0" fillId="0" fontId="10" numFmtId="1006" quotePrefix="false"/>
    <xf applyFont="true" applyNumberFormat="true" borderId="0" fillId="0" fontId="8" numFmtId="1004" quotePrefix="false"/>
    <xf applyFont="true" applyNumberFormat="true" borderId="0" fillId="0" fontId="16" numFmtId="1006" quotePrefix="false"/>
    <xf applyFont="true" applyNumberFormat="true" borderId="0" fillId="0" fontId="17" numFmtId="1000" quotePrefix="false"/>
    <xf applyFont="true" applyNumberFormat="true" borderId="0" fillId="0" fontId="9" numFmtId="1002" quotePrefix="false"/>
    <xf applyFont="true" applyNumberFormat="true" borderId="0" fillId="0" fontId="9" numFmtId="1000" quotePrefix="false"/>
    <xf applyAlignment="true" applyFont="true" applyNumberFormat="true" borderId="0" fillId="0" fontId="9" numFmtId="1000" quotePrefix="false">
      <alignment horizontal="right"/>
    </xf>
    <xf applyAlignment="true" applyFont="true" applyNumberFormat="true" borderId="0" fillId="0" fontId="18" numFmtId="1001" quotePrefix="false">
      <alignment horizontal="right"/>
    </xf>
    <xf applyFont="true" applyNumberFormat="true" borderId="0" fillId="0" fontId="1" numFmtId="1002" quotePrefix="false"/>
    <xf applyAlignment="true" applyFont="true" applyNumberFormat="true" borderId="0" fillId="0" fontId="19" numFmtId="1000" quotePrefix="false">
      <alignment horizontal="center"/>
    </xf>
    <xf applyAlignment="true" applyBorder="true" applyFont="true" applyNumberFormat="true" borderId="10" fillId="0" fontId="12" numFmtId="1000" quotePrefix="false">
      <alignment horizontal="center"/>
    </xf>
    <xf applyAlignment="true" applyBorder="true" applyFont="true" applyNumberFormat="true" borderId="11" fillId="0" fontId="12" numFmtId="1000" quotePrefix="false">
      <alignment horizontal="center"/>
    </xf>
    <xf applyAlignment="true" applyBorder="true" applyFont="true" applyNumberFormat="true" borderId="12" fillId="0" fontId="12" numFmtId="1000" quotePrefix="false">
      <alignment horizontal="center"/>
    </xf>
    <xf applyAlignment="true" applyBorder="true" applyFont="true" applyNumberFormat="true" borderId="1" fillId="0" fontId="9" numFmtId="1000" quotePrefix="false">
      <alignment wrapText="true"/>
    </xf>
    <xf applyBorder="true" applyFill="true" applyFont="true" applyNumberFormat="true" borderId="1" fillId="2" fontId="12" numFmtId="1003" quotePrefix="false"/>
    <xf applyAlignment="true" applyFont="true" applyNumberFormat="true" borderId="0" fillId="0" fontId="1" numFmtId="1002" quotePrefix="false">
      <alignment wrapText="true"/>
    </xf>
    <xf applyAlignment="true" applyFont="true" applyNumberFormat="true" borderId="0" fillId="0" fontId="1" numFmtId="1001" quotePrefix="false">
      <alignment wrapText="true"/>
    </xf>
    <xf applyAlignment="true" applyFont="true" applyNumberFormat="true" borderId="0" fillId="0" fontId="4" numFmtId="1000" quotePrefix="false">
      <alignment horizontal="right"/>
    </xf>
    <xf applyAlignment="true" applyFont="true" applyNumberFormat="true" borderId="0" fillId="0" fontId="1" numFmtId="1001" quotePrefix="false">
      <alignment vertical="top" wrapText="true"/>
    </xf>
    <xf applyAlignment="true" applyBorder="true" applyFont="true" applyNumberFormat="true" borderId="1" fillId="0" fontId="9" numFmtId="1001" quotePrefix="false">
      <alignment horizontal="center" vertical="center" wrapText="true"/>
    </xf>
    <xf applyBorder="true" applyFont="true" applyNumberFormat="true" borderId="1" fillId="0" fontId="20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3" Target="styles.xml" Type="http://schemas.openxmlformats.org/officeDocument/2006/relationships/styles"/>
  <Relationship Id="rId11" Target="worksheets/sheet11.xml" Type="http://schemas.openxmlformats.org/officeDocument/2006/relationships/worksheet"/>
  <Relationship Id="rId10" Target="worksheets/sheet10.xml" Type="http://schemas.openxmlformats.org/officeDocument/2006/relationships/worksheet"/>
  <Relationship Id="rId9" Target="worksheets/sheet9.xml" Type="http://schemas.openxmlformats.org/officeDocument/2006/relationships/worksheet"/>
  <Relationship Id="rId8" Target="worksheets/sheet8.xml" Type="http://schemas.openxmlformats.org/officeDocument/2006/relationships/worksheet"/>
  <Relationship Id="rId7" Target="worksheets/sheet7.xml" Type="http://schemas.openxmlformats.org/officeDocument/2006/relationships/worksheet"/>
  <Relationship Id="rId14" Target="theme/theme1.xml" Type="http://schemas.openxmlformats.org/officeDocument/2006/relationships/theme"/>
  <Relationship Id="rId6" Target="worksheets/sheet6.xml" Type="http://schemas.openxmlformats.org/officeDocument/2006/relationships/worksheet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12" Target="sharedStrings.xml" Type="http://schemas.openxmlformats.org/officeDocument/2006/relationships/sharedStrings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P17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7.2851568348128"/>
    <col customWidth="true" max="2" min="2" outlineLevel="0" width="12.4257811290726"/>
    <col customWidth="true" max="3" min="3" outlineLevel="0" style="1" width="11.9999993233353"/>
    <col customWidth="true" max="4" min="4" outlineLevel="0" width="11.710937625553"/>
    <col customWidth="true" max="5" min="5" outlineLevel="0" width="11.570313162127"/>
    <col customWidth="true" max="6" min="6" outlineLevel="0" width="10.7109374563868"/>
    <col customWidth="true" max="7" min="7" outlineLevel="0" width="9.85546881277651"/>
    <col bestFit="true" customWidth="true" max="8" min="8" outlineLevel="0" width="8.85546864361033"/>
    <col customWidth="true" hidden="true" max="10" min="9" outlineLevel="0" width="13.9999996616676"/>
    <col customWidth="true" hidden="true" max="11" min="11" outlineLevel="0" width="15.0000005074985"/>
    <col customWidth="true" max="12" min="12" outlineLevel="0" width="18.2851563273142"/>
    <col customWidth="true" max="13" min="13" outlineLevel="0" width="18.5703123162961"/>
    <col customWidth="true" max="14" min="14" outlineLevel="0" width="17.1406253092569"/>
    <col customWidth="true" max="16" min="16" outlineLevel="0" width="18.855468305278"/>
  </cols>
  <sheetData>
    <row ht="15.75" outlineLevel="0" r="1">
      <c r="G1" s="2" t="s">
        <v>0</v>
      </c>
    </row>
    <row ht="15.75" outlineLevel="0" r="2">
      <c r="A2" s="3" t="s">
        <v>1</v>
      </c>
      <c r="B2" s="3" t="s"/>
      <c r="C2" s="3" t="s"/>
      <c r="D2" s="3" t="s"/>
      <c r="E2" s="3" t="s"/>
      <c r="F2" s="3" t="s"/>
      <c r="G2" s="3" t="s"/>
      <c r="H2" s="4" t="n"/>
    </row>
    <row ht="15.75" outlineLevel="0" r="3">
      <c r="A3" s="3" t="s">
        <v>2</v>
      </c>
      <c r="B3" s="3" t="s"/>
      <c r="C3" s="3" t="s"/>
      <c r="D3" s="3" t="s"/>
      <c r="E3" s="3" t="s"/>
      <c r="F3" s="3" t="s"/>
      <c r="G3" s="3" t="s"/>
      <c r="H3" s="5" t="n"/>
    </row>
    <row outlineLevel="0" r="4">
      <c r="A4" s="6" t="n"/>
      <c r="B4" s="6" t="n"/>
      <c r="C4" s="6" t="n"/>
      <c r="D4" s="6" t="n"/>
      <c r="E4" s="7" t="n"/>
      <c r="F4" s="7" t="n"/>
      <c r="G4" s="8" t="s">
        <v>3</v>
      </c>
      <c r="L4" s="9" t="s">
        <v>4</v>
      </c>
      <c r="M4" s="9" t="s">
        <v>5</v>
      </c>
      <c r="N4" s="9" t="s">
        <v>6</v>
      </c>
    </row>
    <row customHeight="true" ht="24.75" outlineLevel="0" r="5">
      <c r="A5" s="10" t="s">
        <v>7</v>
      </c>
      <c r="B5" s="9" t="s">
        <v>4</v>
      </c>
      <c r="C5" s="9" t="s">
        <v>8</v>
      </c>
      <c r="D5" s="9" t="s">
        <v>6</v>
      </c>
      <c r="E5" s="11" t="s">
        <v>9</v>
      </c>
      <c r="F5" s="12" t="s">
        <v>10</v>
      </c>
      <c r="G5" s="13" t="s"/>
      <c r="L5" s="14" t="s"/>
      <c r="M5" s="14" t="s"/>
      <c r="N5" s="14" t="s"/>
    </row>
    <row customHeight="true" ht="45.75" outlineLevel="0" r="6">
      <c r="A6" s="15" t="s"/>
      <c r="B6" s="14" t="s"/>
      <c r="C6" s="14" t="s"/>
      <c r="D6" s="14" t="s"/>
      <c r="E6" s="16" t="s"/>
      <c r="F6" s="11" t="s">
        <v>11</v>
      </c>
      <c r="G6" s="17" t="s">
        <v>12</v>
      </c>
    </row>
    <row ht="63" outlineLevel="0" r="7">
      <c r="A7" s="18" t="s">
        <v>13</v>
      </c>
      <c r="B7" s="19" t="n">
        <f aca="false" ca="false" dt2D="false" dtr="false" t="normal">L7/1000</f>
        <v>6769752.13083</v>
      </c>
      <c r="C7" s="20" t="n">
        <f aca="false" ca="false" dt2D="false" dtr="false" t="normal">M7/1000</f>
        <v>2021126.37524</v>
      </c>
      <c r="D7" s="19" t="n">
        <f aca="false" ca="false" dt2D="false" dtr="false" t="normal">N7/1000</f>
        <v>2018212.15823</v>
      </c>
      <c r="E7" s="21" t="n">
        <f aca="false" ca="false" dt2D="false" dtr="false" t="normal">C7-D7</f>
        <v>2914.217010000022</v>
      </c>
      <c r="F7" s="22" t="n">
        <f aca="false" ca="false" dt2D="false" dtr="false" t="normal">D7/C7*100</f>
        <v>99.85581223194646</v>
      </c>
      <c r="G7" s="23" t="n">
        <f aca="false" ca="false" dt2D="false" dtr="false" t="normal">D7/B7*100</f>
        <v>29.812201676319848</v>
      </c>
      <c r="I7" s="24" t="n">
        <v>5205439636.59</v>
      </c>
      <c r="J7" s="25" t="n"/>
      <c r="K7" s="26" t="n">
        <v>158592612.22</v>
      </c>
      <c r="L7" s="27" t="n">
        <v>6769752130.83</v>
      </c>
      <c r="M7" s="27" t="n">
        <v>2021126375.24</v>
      </c>
      <c r="N7" s="28" t="n">
        <v>2018212158.23</v>
      </c>
      <c r="P7" s="29" t="n">
        <f aca="false" ca="false" dt2D="false" dtr="false" t="normal">M7-N7</f>
        <v>2914217.0099999905</v>
      </c>
    </row>
    <row ht="63.75" outlineLevel="0" r="8">
      <c r="A8" s="18" t="s">
        <v>14</v>
      </c>
      <c r="B8" s="19" t="n">
        <f aca="false" ca="false" dt2D="false" dtr="false" t="normal">L8/1000</f>
        <v>11524118.96707</v>
      </c>
      <c r="C8" s="20" t="n">
        <f aca="false" ca="false" dt2D="false" dtr="false" t="normal">M8/1000</f>
        <v>3458765.63713</v>
      </c>
      <c r="D8" s="21" t="n">
        <f aca="false" ca="false" dt2D="false" dtr="false" t="normal">N8/1000</f>
        <v>3430965.66224</v>
      </c>
      <c r="E8" s="21" t="n">
        <f aca="false" ca="false" dt2D="false" dtr="false" t="normal">C8-D8</f>
        <v>27799.974890000187</v>
      </c>
      <c r="F8" s="22" t="n">
        <f aca="false" ca="false" dt2D="false" dtr="false" t="normal">D8/C8*100</f>
        <v>99.19624577648261</v>
      </c>
      <c r="G8" s="23" t="n">
        <f aca="false" ca="false" dt2D="false" dtr="false" t="normal">D8/B8*100</f>
        <v>29.77204306935683</v>
      </c>
      <c r="I8" s="30" t="n">
        <v>8855884485.06</v>
      </c>
      <c r="J8" s="31" t="n"/>
      <c r="K8" s="32" t="n">
        <v>416128931.18</v>
      </c>
      <c r="L8" s="27" t="n">
        <v>11524118967.07</v>
      </c>
      <c r="M8" s="27" t="n">
        <v>3458765637.13</v>
      </c>
      <c r="N8" s="33" t="n">
        <v>3430965662.24</v>
      </c>
      <c r="P8" s="29" t="n">
        <f aca="false" ca="false" dt2D="false" dtr="false" t="normal">M8-N8</f>
        <v>27799974.890000343</v>
      </c>
    </row>
    <row ht="15.75" outlineLevel="0" r="9">
      <c r="A9" s="34" t="s">
        <v>15</v>
      </c>
      <c r="B9" s="35" t="n">
        <f aca="false" ca="false" dt2D="false" dtr="false" t="normal">B7+B8</f>
        <v>18293871.0979</v>
      </c>
      <c r="C9" s="36" t="n">
        <f aca="false" ca="false" dt2D="false" dtr="false" t="normal">C7+C8</f>
        <v>5479892.01237</v>
      </c>
      <c r="D9" s="36" t="n">
        <f aca="false" ca="false" dt2D="false" dtr="false" t="normal">D7+D8</f>
        <v>5449177.82047</v>
      </c>
      <c r="E9" s="36" t="n">
        <f aca="false" ca="false" dt2D="false" dtr="false" t="normal">E7+E8</f>
        <v>30714.19190000021</v>
      </c>
      <c r="F9" s="37" t="n">
        <f aca="false" ca="false" dt2D="false" dtr="false" t="normal">D9/C9*100</f>
        <v>99.43951100075206</v>
      </c>
      <c r="G9" s="38" t="n">
        <f aca="false" ca="false" dt2D="false" dtr="false" t="normal">D9/B9*100</f>
        <v>29.786903992646614</v>
      </c>
      <c r="I9" s="39" t="n">
        <f aca="false" ca="false" dt2D="false" dtr="false" t="normal">SUM(I7:I8)</f>
        <v>14061324121.65</v>
      </c>
      <c r="J9" s="40" t="n">
        <f aca="false" ca="false" dt2D="false" dtr="false" t="normal">SUM(J7:J8)</f>
        <v>0</v>
      </c>
      <c r="K9" s="39" t="n">
        <f aca="false" ca="false" dt2D="false" dtr="false" t="normal">SUM(K7:K8)</f>
        <v>574721543.4</v>
      </c>
    </row>
    <row ht="15.75" outlineLevel="0" r="10">
      <c r="A10" s="41" t="n"/>
      <c r="B10" s="42" t="n"/>
      <c r="C10" s="42" t="n"/>
      <c r="D10" s="42" t="n"/>
      <c r="E10" s="42" t="n"/>
      <c r="F10" s="43" t="n"/>
      <c r="G10" s="44" t="n"/>
    </row>
    <row customHeight="true" ht="33.75" outlineLevel="0" r="11">
      <c r="A11" s="45" t="n"/>
      <c r="B11" s="46" t="n"/>
      <c r="C11" s="47" t="n"/>
      <c r="D11" s="45" t="n"/>
      <c r="E11" s="48" t="n"/>
      <c r="F11" s="49" t="n"/>
      <c r="G11" s="7" t="n"/>
      <c r="H11" s="50" t="n"/>
      <c r="L11" s="51" t="n">
        <f aca="false" ca="false" dt2D="false" dtr="false" t="normal">L7+L8</f>
        <v>18293871097.9</v>
      </c>
      <c r="M11" s="51" t="n">
        <f aca="false" ca="false" dt2D="false" dtr="false" t="normal">M7+M8</f>
        <v>5479892012.37</v>
      </c>
      <c r="N11" s="51" t="n">
        <f aca="false" ca="false" dt2D="false" dtr="false" t="normal">N7+N8</f>
        <v>5449177820.469999</v>
      </c>
      <c r="P11" s="51" t="n">
        <f aca="false" ca="false" dt2D="false" dtr="false" t="normal">M11-N11</f>
        <v>30714191.900000572</v>
      </c>
    </row>
    <row customFormat="true" ht="15.75" outlineLevel="0" r="12" s="52">
      <c r="A12" s="45" t="n"/>
      <c r="B12" s="53" t="n"/>
      <c r="C12" s="54" t="n"/>
      <c r="D12" s="45" t="n"/>
      <c r="E12" s="55" t="n"/>
      <c r="F12" s="49" t="n"/>
      <c r="G12" s="7" t="n"/>
      <c r="I12" s="56" t="n">
        <v>14364924.60613</v>
      </c>
      <c r="J12" s="56" t="n"/>
      <c r="K12" s="56" t="n">
        <v>12027165.63404</v>
      </c>
      <c r="M12" s="57" t="n"/>
    </row>
    <row customFormat="true" ht="15.75" outlineLevel="0" r="13" s="52">
      <c r="A13" s="45" t="n"/>
      <c r="B13" s="53" t="n"/>
      <c r="C13" s="54" t="n"/>
      <c r="D13" s="45" t="n"/>
      <c r="E13" s="55" t="n"/>
      <c r="F13" s="49" t="n"/>
      <c r="G13" s="7" t="n"/>
    </row>
    <row customFormat="true" ht="15.75" outlineLevel="0" r="14" s="52">
      <c r="A14" s="45" t="n"/>
      <c r="B14" s="53" t="n"/>
      <c r="C14" s="54" t="n"/>
      <c r="D14" s="45" t="n"/>
      <c r="E14" s="55" t="n"/>
      <c r="F14" s="49" t="n"/>
      <c r="G14" s="7" t="n"/>
    </row>
    <row ht="15.75" outlineLevel="0" r="15">
      <c r="A15" s="45" t="n"/>
      <c r="B15" s="58" t="n"/>
      <c r="C15" s="47" t="n"/>
      <c r="D15" s="59" t="n"/>
      <c r="E15" s="60" t="n"/>
      <c r="F15" s="60" t="n"/>
      <c r="G15" s="61" t="n"/>
    </row>
    <row ht="18.75" outlineLevel="0" r="16">
      <c r="A16" s="45" t="n"/>
      <c r="B16" s="58" t="n"/>
      <c r="C16" s="50" t="n"/>
      <c r="D16" s="60" t="n"/>
      <c r="E16" s="60" t="n"/>
      <c r="F16" s="60" t="n"/>
      <c r="G16" s="62" t="n"/>
      <c r="L16" s="46" t="n"/>
    </row>
    <row outlineLevel="0" r="17">
      <c r="N17" s="63" t="n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bottom="0.748031497001648" footer="0.31496062874794" header="0.31496062874794" left="0.590551137924194" right="0.236220464110374" top="0.748031497001648"/>
  <pageSetup fitToHeight="1" fitToWidth="1" orientation="portrait" paperHeight="297mm" paperSize="9" paperWidth="210mm" scale="110"/>
</worksheet>
</file>

<file path=xl/worksheets/sheet1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L18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16.2851559889819"/>
    <col customWidth="true" max="3" min="2" outlineLevel="0" width="15.7109369488883"/>
    <col customWidth="true" max="4" min="4" outlineLevel="0" width="13.5703121471299"/>
    <col customWidth="true" max="5" min="5" outlineLevel="0" width="12.2851566656466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46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47</v>
      </c>
      <c r="D5" s="10" t="s">
        <v>6</v>
      </c>
      <c r="E5" s="10" t="s">
        <v>9</v>
      </c>
      <c r="F5" s="10" t="s">
        <v>20</v>
      </c>
      <c r="G5" s="74" t="s">
        <v>21</v>
      </c>
    </row>
    <row customHeight="true" ht="67.1500015258789" outlineLevel="0" r="6">
      <c r="A6" s="68" t="s">
        <v>13</v>
      </c>
      <c r="B6" s="21" t="n">
        <v>4761817</v>
      </c>
      <c r="C6" s="21" t="n">
        <v>3268082</v>
      </c>
      <c r="D6" s="21" t="n">
        <v>3267588</v>
      </c>
      <c r="E6" s="21" t="n">
        <f aca="false" ca="false" dt2D="false" dtr="false" t="normal">D6-C6</f>
        <v>-494</v>
      </c>
      <c r="F6" s="22" t="n">
        <f aca="false" ca="false" dt2D="false" dtr="false" t="normal">D6*100/C6</f>
        <v>99.98488410021535</v>
      </c>
      <c r="G6" s="23" t="n">
        <f aca="false" ca="false" dt2D="false" dtr="false" t="normal">D6/B6*100</f>
        <v>68.62061267789166</v>
      </c>
      <c r="J6" s="0" t="n">
        <v>4750047</v>
      </c>
      <c r="K6" s="0" t="n">
        <v>2927716.09</v>
      </c>
      <c r="L6" s="0" t="n">
        <v>2927500.02</v>
      </c>
    </row>
    <row customHeight="true" ht="76.5" outlineLevel="0" r="7">
      <c r="A7" s="68" t="s">
        <v>14</v>
      </c>
      <c r="B7" s="21" t="n">
        <v>5790404</v>
      </c>
      <c r="C7" s="21" t="n">
        <v>4203402</v>
      </c>
      <c r="D7" s="21" t="n">
        <v>4203068</v>
      </c>
      <c r="E7" s="21" t="n">
        <f aca="false" ca="false" dt2D="false" dtr="false" t="normal">D7-C7</f>
        <v>-334</v>
      </c>
      <c r="F7" s="22" t="n">
        <f aca="false" ca="false" dt2D="false" dtr="false" t="normal">D7*100/C7</f>
        <v>99.99205405526286</v>
      </c>
      <c r="G7" s="23" t="n">
        <f aca="false" ca="false" dt2D="false" dtr="false" t="normal">D7/B7*100</f>
        <v>72.58678323654101</v>
      </c>
      <c r="J7" s="0" t="n">
        <v>5702908.72</v>
      </c>
      <c r="K7" s="0" t="n">
        <v>3631915.83</v>
      </c>
      <c r="L7" s="0" t="n">
        <v>3631335.97</v>
      </c>
    </row>
    <row customHeight="true" ht="48.75" outlineLevel="0" r="8">
      <c r="A8" s="68" t="s">
        <v>22</v>
      </c>
      <c r="B8" s="21" t="n">
        <v>16683</v>
      </c>
      <c r="C8" s="21" t="n">
        <v>6036</v>
      </c>
      <c r="D8" s="21" t="n">
        <v>6036</v>
      </c>
      <c r="E8" s="21" t="n">
        <v>0</v>
      </c>
      <c r="F8" s="22" t="n">
        <f aca="false" ca="false" dt2D="false" dtr="false" t="normal">D8*100/C8</f>
        <v>100</v>
      </c>
      <c r="G8" s="23" t="n">
        <f aca="false" ca="false" dt2D="false" dtr="false" t="normal">D8/B8*100</f>
        <v>36.180543067793565</v>
      </c>
      <c r="J8" s="0" t="n">
        <v>16682.72</v>
      </c>
      <c r="K8" s="0" t="n">
        <v>5963.34</v>
      </c>
      <c r="L8" s="0" t="n">
        <v>5963.34</v>
      </c>
    </row>
    <row ht="15.75" outlineLevel="0" r="9">
      <c r="A9" s="75" t="s">
        <v>15</v>
      </c>
      <c r="B9" s="36" t="n">
        <f aca="false" ca="false" dt2D="false" dtr="false" t="normal">SUM(B6:B8)</f>
        <v>10568904</v>
      </c>
      <c r="C9" s="36" t="n">
        <f aca="false" ca="false" dt2D="false" dtr="false" t="normal">SUM(C6:C8)</f>
        <v>7477520</v>
      </c>
      <c r="D9" s="36" t="n">
        <f aca="false" ca="false" dt2D="false" dtr="false" t="normal">SUM(D6:D8)</f>
        <v>7476692</v>
      </c>
      <c r="E9" s="36" t="n">
        <f aca="false" ca="false" dt2D="false" dtr="false" t="normal">SUM(E6:E8)</f>
        <v>-828</v>
      </c>
      <c r="F9" s="37" t="n">
        <f aca="false" ca="false" dt2D="false" dtr="false" t="normal">D9*100/C9</f>
        <v>99.98892680995839</v>
      </c>
      <c r="G9" s="69" t="n">
        <f aca="false" ca="false" dt2D="false" dtr="false" t="normal">D9/B9*100</f>
        <v>70.74235890495363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customHeight="true" ht="15" outlineLevel="0" r="12">
      <c r="A12" s="45" t="s">
        <v>33</v>
      </c>
      <c r="B12" s="53" t="n"/>
      <c r="C12" s="73" t="n"/>
      <c r="D12" s="45" t="n"/>
      <c r="E12" s="48" t="n"/>
      <c r="F12" s="49" t="n"/>
      <c r="G12" s="7" t="n"/>
      <c r="H12" s="50" t="n"/>
    </row>
    <row customHeight="true" ht="15" outlineLevel="0" r="13">
      <c r="A13" s="45" t="s">
        <v>34</v>
      </c>
      <c r="B13" s="53" t="n"/>
      <c r="C13" s="73" t="n"/>
      <c r="D13" s="45" t="n"/>
      <c r="E13" s="48" t="n"/>
      <c r="F13" s="49" t="n"/>
      <c r="G13" s="7" t="n"/>
      <c r="H13" s="50" t="n"/>
    </row>
    <row customHeight="true" ht="15" outlineLevel="0" r="14">
      <c r="A14" s="45" t="s">
        <v>35</v>
      </c>
      <c r="B14" s="53" t="n"/>
      <c r="C14" s="73" t="n"/>
      <c r="D14" s="45" t="n"/>
      <c r="E14" s="48" t="n"/>
      <c r="F14" s="49" t="n"/>
      <c r="G14" s="7" t="n"/>
      <c r="H14" s="50" t="n"/>
    </row>
    <row customHeight="true" ht="15" outlineLevel="0" r="15">
      <c r="A15" s="45" t="s">
        <v>36</v>
      </c>
      <c r="B15" s="53" t="n"/>
      <c r="C15" s="73" t="n"/>
      <c r="D15" s="45" t="n"/>
      <c r="E15" s="55" t="n"/>
      <c r="F15" s="49" t="n"/>
      <c r="G15" s="7" t="n"/>
      <c r="H15" s="50" t="n"/>
    </row>
    <row customHeight="true" ht="15" outlineLevel="0" r="16">
      <c r="A16" s="45" t="s">
        <v>37</v>
      </c>
      <c r="B16" s="58" t="n"/>
      <c r="C16" s="71" t="n"/>
      <c r="D16" s="60" t="n"/>
      <c r="E16" s="60" t="n"/>
      <c r="F16" s="60" t="n"/>
      <c r="G16" s="61" t="n"/>
      <c r="H16" s="52" t="n"/>
    </row>
    <row customFormat="true" customHeight="true" ht="15" outlineLevel="0" r="17" s="50">
      <c r="A17" s="45" t="s">
        <v>25</v>
      </c>
      <c r="B17" s="58" t="n"/>
      <c r="D17" s="60" t="n"/>
      <c r="E17" s="60" t="n"/>
      <c r="F17" s="60" t="n"/>
      <c r="G17" s="62" t="s">
        <v>38</v>
      </c>
      <c r="H17" s="61" t="n"/>
    </row>
    <row customFormat="true" ht="15.75" outlineLevel="0" r="18" s="52">
      <c r="A18" s="45" t="n"/>
      <c r="B18" s="70" t="n"/>
      <c r="D18" s="60" t="n"/>
      <c r="E18" s="60" t="n"/>
      <c r="F18" s="60" t="n"/>
      <c r="G18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1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L18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16.2851559889819"/>
    <col customWidth="true" max="3" min="2" outlineLevel="0" width="15.7109369488883"/>
    <col customWidth="true" max="4" min="4" outlineLevel="0" width="13.5703121471299"/>
    <col customWidth="true" max="5" min="5" outlineLevel="0" width="12.2851566656466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48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49</v>
      </c>
      <c r="D5" s="10" t="s">
        <v>6</v>
      </c>
      <c r="E5" s="10" t="s">
        <v>9</v>
      </c>
      <c r="F5" s="10" t="s">
        <v>20</v>
      </c>
      <c r="G5" s="74" t="s">
        <v>21</v>
      </c>
    </row>
    <row customHeight="true" ht="67.1500015258789" outlineLevel="0" r="6">
      <c r="A6" s="68" t="s">
        <v>13</v>
      </c>
      <c r="B6" s="21" t="n">
        <f aca="false" ca="false" dt2D="false" dtr="false" t="normal">J6</f>
        <v>4761839</v>
      </c>
      <c r="C6" s="21" t="n">
        <f aca="false" ca="false" dt2D="false" dtr="false" t="normal">K6</f>
        <v>3690438</v>
      </c>
      <c r="D6" s="21" t="n">
        <f aca="false" ca="false" dt2D="false" dtr="false" t="normal">L6</f>
        <v>3684307</v>
      </c>
      <c r="E6" s="21" t="n">
        <f aca="false" ca="false" dt2D="false" dtr="false" t="normal">D6-C6</f>
        <v>-6131</v>
      </c>
      <c r="F6" s="22" t="n">
        <f aca="false" ca="false" dt2D="false" dtr="false" t="normal">D6*100/C6</f>
        <v>99.83386795822068</v>
      </c>
      <c r="G6" s="23" t="n">
        <f aca="false" ca="false" dt2D="false" dtr="false" t="normal">D6/B6*100</f>
        <v>77.37151550062906</v>
      </c>
      <c r="J6" s="0" t="n">
        <v>4761839</v>
      </c>
      <c r="K6" s="0" t="n">
        <v>3690438</v>
      </c>
      <c r="L6" s="0" t="n">
        <v>3684307</v>
      </c>
    </row>
    <row customHeight="true" ht="76.5" outlineLevel="0" r="7">
      <c r="A7" s="68" t="s">
        <v>14</v>
      </c>
      <c r="B7" s="21" t="n">
        <f aca="false" ca="false" dt2D="false" dtr="false" t="normal">J7</f>
        <v>5873257</v>
      </c>
      <c r="C7" s="21" t="n">
        <f aca="false" ca="false" dt2D="false" dtr="false" t="normal">K7</f>
        <v>5085325</v>
      </c>
      <c r="D7" s="21" t="n">
        <f aca="false" ca="false" dt2D="false" dtr="false" t="normal">L7</f>
        <v>5084802</v>
      </c>
      <c r="E7" s="21" t="n">
        <f aca="false" ca="false" dt2D="false" dtr="false" t="normal">D7-C7</f>
        <v>-523</v>
      </c>
      <c r="F7" s="22" t="n">
        <f aca="false" ca="false" dt2D="false" dtr="false" t="normal">D7*100/C7</f>
        <v>99.98971550490873</v>
      </c>
      <c r="G7" s="23" t="n">
        <f aca="false" ca="false" dt2D="false" dtr="false" t="normal">D7/B7*100</f>
        <v>86.57550657156668</v>
      </c>
      <c r="J7" s="0" t="n">
        <v>5873257</v>
      </c>
      <c r="K7" s="0" t="n">
        <v>5085325</v>
      </c>
      <c r="L7" s="0" t="n">
        <v>5084802</v>
      </c>
    </row>
    <row customHeight="true" ht="48.75" outlineLevel="0" r="8">
      <c r="A8" s="68" t="s">
        <v>22</v>
      </c>
      <c r="B8" s="21" t="n">
        <f aca="false" ca="false" dt2D="false" dtr="false" t="normal">J8</f>
        <v>16683</v>
      </c>
      <c r="C8" s="21" t="n">
        <f aca="false" ca="false" dt2D="false" dtr="false" t="normal">K8</f>
        <v>6036</v>
      </c>
      <c r="D8" s="21" t="n">
        <f aca="false" ca="false" dt2D="false" dtr="false" t="normal">L8</f>
        <v>6036</v>
      </c>
      <c r="E8" s="21" t="n">
        <v>0</v>
      </c>
      <c r="F8" s="22" t="n">
        <f aca="false" ca="false" dt2D="false" dtr="false" t="normal">D8*100/C8</f>
        <v>100</v>
      </c>
      <c r="G8" s="23" t="n">
        <f aca="false" ca="false" dt2D="false" dtr="false" t="normal">D8/B8*100</f>
        <v>36.180543067793565</v>
      </c>
      <c r="J8" s="0" t="n">
        <v>16683</v>
      </c>
      <c r="K8" s="0" t="n">
        <v>6036</v>
      </c>
      <c r="L8" s="0" t="n">
        <v>6036</v>
      </c>
    </row>
    <row ht="15.75" outlineLevel="0" r="9">
      <c r="A9" s="75" t="s">
        <v>15</v>
      </c>
      <c r="B9" s="36" t="n">
        <f aca="false" ca="false" dt2D="false" dtr="false" t="normal">SUM(B6:B8)</f>
        <v>10651779</v>
      </c>
      <c r="C9" s="36" t="n">
        <f aca="false" ca="false" dt2D="false" dtr="false" t="normal">SUM(C6:C8)</f>
        <v>8781799</v>
      </c>
      <c r="D9" s="36" t="n">
        <f aca="false" ca="false" dt2D="false" dtr="false" t="normal">SUM(D6:D8)</f>
        <v>8775145</v>
      </c>
      <c r="E9" s="36" t="n">
        <f aca="false" ca="false" dt2D="false" dtr="false" t="normal">SUM(E6:E8)</f>
        <v>-6654</v>
      </c>
      <c r="F9" s="37" t="n">
        <f aca="false" ca="false" dt2D="false" dtr="false" t="normal">D9*100/C9</f>
        <v>99.92422964816207</v>
      </c>
      <c r="G9" s="69" t="n">
        <f aca="false" ca="false" dt2D="false" dtr="false" t="normal">D9/B9*100</f>
        <v>82.38196643020851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customHeight="true" ht="15" outlineLevel="0" r="12">
      <c r="A12" s="45" t="s">
        <v>33</v>
      </c>
      <c r="B12" s="53" t="n"/>
      <c r="C12" s="73" t="n"/>
      <c r="D12" s="45" t="n"/>
      <c r="E12" s="48" t="n"/>
      <c r="F12" s="49" t="n"/>
      <c r="G12" s="7" t="n"/>
      <c r="H12" s="50" t="n"/>
    </row>
    <row customHeight="true" ht="15" outlineLevel="0" r="13">
      <c r="A13" s="45" t="s">
        <v>34</v>
      </c>
      <c r="B13" s="53" t="n"/>
      <c r="C13" s="73" t="n"/>
      <c r="D13" s="45" t="n"/>
      <c r="E13" s="48" t="n"/>
      <c r="F13" s="49" t="n"/>
      <c r="G13" s="7" t="n"/>
      <c r="H13" s="50" t="n"/>
    </row>
    <row customHeight="true" ht="15" outlineLevel="0" r="14">
      <c r="A14" s="45" t="s">
        <v>35</v>
      </c>
      <c r="B14" s="53" t="n"/>
      <c r="C14" s="73" t="n"/>
      <c r="D14" s="45" t="n"/>
      <c r="E14" s="48" t="n"/>
      <c r="F14" s="49" t="n"/>
      <c r="G14" s="7" t="n"/>
      <c r="H14" s="50" t="n"/>
    </row>
    <row customHeight="true" ht="15" outlineLevel="0" r="15">
      <c r="A15" s="45" t="s">
        <v>36</v>
      </c>
      <c r="B15" s="53" t="n"/>
      <c r="C15" s="73" t="n"/>
      <c r="D15" s="45" t="n"/>
      <c r="E15" s="55" t="n"/>
      <c r="F15" s="49" t="n"/>
      <c r="G15" s="7" t="n"/>
      <c r="H15" s="50" t="n"/>
    </row>
    <row customHeight="true" ht="15" outlineLevel="0" r="16">
      <c r="A16" s="45" t="s">
        <v>37</v>
      </c>
      <c r="B16" s="58" t="n"/>
      <c r="C16" s="71" t="n"/>
      <c r="D16" s="60" t="n"/>
      <c r="E16" s="60" t="n"/>
      <c r="F16" s="60" t="n"/>
      <c r="G16" s="61" t="n"/>
      <c r="H16" s="52" t="n"/>
    </row>
    <row customFormat="true" customHeight="true" ht="15" outlineLevel="0" r="17" s="50">
      <c r="A17" s="45" t="s">
        <v>25</v>
      </c>
      <c r="B17" s="58" t="n"/>
      <c r="D17" s="60" t="n"/>
      <c r="E17" s="60" t="n"/>
      <c r="F17" s="60" t="n"/>
      <c r="G17" s="62" t="s">
        <v>38</v>
      </c>
      <c r="H17" s="61" t="n"/>
    </row>
    <row customFormat="true" ht="15.75" outlineLevel="0" r="18" s="52">
      <c r="A18" s="45" t="n"/>
      <c r="B18" s="70" t="n"/>
      <c r="D18" s="60" t="n"/>
      <c r="E18" s="60" t="n"/>
      <c r="F18" s="60" t="n"/>
      <c r="G18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15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20.0000006766647"/>
    <col customWidth="true" max="3" min="2" outlineLevel="0" width="15.7109369488883"/>
    <col customWidth="true" max="4" min="4" outlineLevel="0" width="14.7109374563868"/>
    <col customWidth="true" max="5" min="5" outlineLevel="0" width="13.4257806215741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16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19</v>
      </c>
      <c r="D5" s="11" t="s">
        <v>6</v>
      </c>
      <c r="E5" s="11" t="s">
        <v>9</v>
      </c>
      <c r="F5" s="11" t="s">
        <v>20</v>
      </c>
      <c r="G5" s="17" t="s">
        <v>21</v>
      </c>
    </row>
    <row customHeight="true" ht="56.25" outlineLevel="0" r="6">
      <c r="A6" s="68" t="s">
        <v>13</v>
      </c>
      <c r="B6" s="21" t="n">
        <v>4271613.09</v>
      </c>
      <c r="C6" s="21" t="n">
        <v>452421.36</v>
      </c>
      <c r="D6" s="21" t="n">
        <v>448575.97</v>
      </c>
      <c r="E6" s="21" t="n">
        <f aca="false" ca="false" dt2D="false" dtr="false" t="normal">D6-C6</f>
        <v>-3845.390000000014</v>
      </c>
      <c r="F6" s="22" t="n">
        <f aca="false" ca="false" dt2D="false" dtr="false" t="normal">D6*100/C6</f>
        <v>99.15004234106011</v>
      </c>
      <c r="G6" s="23" t="n">
        <f aca="false" ca="false" dt2D="false" dtr="false" t="normal">D6/B6*100</f>
        <v>10.501324922197014</v>
      </c>
    </row>
    <row customHeight="true" ht="76.5" outlineLevel="0" r="7">
      <c r="A7" s="68" t="s">
        <v>14</v>
      </c>
      <c r="B7" s="21" t="n">
        <v>4278382.68</v>
      </c>
      <c r="C7" s="21" t="n">
        <v>541068.58</v>
      </c>
      <c r="D7" s="21" t="n">
        <v>540271.66</v>
      </c>
      <c r="E7" s="21" t="n">
        <f aca="false" ca="false" dt2D="false" dtr="false" t="normal">D7-C7</f>
        <v>-796.9199999999255</v>
      </c>
      <c r="F7" s="22" t="n">
        <f aca="false" ca="false" dt2D="false" dtr="false" t="normal">D7*100/C7</f>
        <v>99.85271368002925</v>
      </c>
      <c r="G7" s="23" t="n">
        <f aca="false" ca="false" dt2D="false" dtr="false" t="normal">D7/B7*100</f>
        <v>12.627941453801887</v>
      </c>
    </row>
    <row customHeight="true" ht="48.75" outlineLevel="0" r="8">
      <c r="A8" s="68" t="s">
        <v>22</v>
      </c>
      <c r="B8" s="21" t="n">
        <v>16682.72</v>
      </c>
      <c r="C8" s="21" t="n">
        <v>0</v>
      </c>
      <c r="D8" s="21" t="n">
        <v>0</v>
      </c>
      <c r="E8" s="21" t="n">
        <v>0</v>
      </c>
      <c r="F8" s="22" t="n">
        <v>0</v>
      </c>
      <c r="G8" s="23" t="n">
        <v>0</v>
      </c>
    </row>
    <row ht="15.75" outlineLevel="0" r="9">
      <c r="A9" s="34" t="s">
        <v>15</v>
      </c>
      <c r="B9" s="36" t="n">
        <f aca="false" ca="false" dt2D="false" dtr="false" t="normal">SUM(B6:B8)</f>
        <v>8566678.49</v>
      </c>
      <c r="C9" s="36" t="n">
        <f aca="false" ca="false" dt2D="false" dtr="false" t="normal">SUM(C6:C8)</f>
        <v>993489.94</v>
      </c>
      <c r="D9" s="36" t="n">
        <f aca="false" ca="false" dt2D="false" dtr="false" t="normal">SUM(D6:D8)</f>
        <v>988847.63</v>
      </c>
      <c r="E9" s="36" t="n">
        <f aca="false" ca="false" dt2D="false" dtr="false" t="normal">SUM(E6:E8)</f>
        <v>-4642.3099999999395</v>
      </c>
      <c r="F9" s="37" t="n">
        <f aca="false" ca="false" dt2D="false" dtr="false" t="normal">D9*100/C9</f>
        <v>99.53272702489569</v>
      </c>
      <c r="G9" s="69" t="n">
        <f aca="false" ca="false" dt2D="false" dtr="false" t="normal">D9/B9*100</f>
        <v>11.54295251250873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ht="15.75" outlineLevel="0" r="12">
      <c r="A12" s="60" t="s">
        <v>23</v>
      </c>
      <c r="B12" s="58" t="n"/>
      <c r="C12" s="71" t="n"/>
      <c r="D12" s="45" t="n"/>
      <c r="E12" s="55" t="n"/>
      <c r="F12" s="49" t="n"/>
      <c r="G12" s="7" t="n"/>
      <c r="H12" s="50" t="n"/>
    </row>
    <row ht="15.75" outlineLevel="0" r="13">
      <c r="A13" s="60" t="s">
        <v>24</v>
      </c>
      <c r="B13" s="58" t="n"/>
      <c r="C13" s="71" t="n"/>
      <c r="D13" s="60" t="n"/>
      <c r="E13" s="60" t="n"/>
      <c r="F13" s="60" t="n"/>
      <c r="G13" s="61" t="n"/>
      <c r="H13" s="52" t="n"/>
    </row>
    <row customFormat="true" ht="15.75" outlineLevel="0" r="14" s="50">
      <c r="A14" s="60" t="s">
        <v>25</v>
      </c>
      <c r="B14" s="45" t="n"/>
      <c r="C14" s="72" t="n"/>
      <c r="D14" s="60" t="n"/>
      <c r="E14" s="60" t="n"/>
      <c r="F14" s="60" t="n"/>
      <c r="G14" s="61" t="s">
        <v>26</v>
      </c>
      <c r="H14" s="61" t="n"/>
    </row>
    <row customFormat="true" ht="15.75" outlineLevel="0" r="15" s="52">
      <c r="A15" s="45" t="n"/>
      <c r="B15" s="70" t="n"/>
      <c r="D15" s="60" t="n"/>
      <c r="E15" s="60" t="n"/>
      <c r="F15" s="60" t="n"/>
      <c r="G15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15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20.0000006766647"/>
    <col customWidth="true" max="3" min="2" outlineLevel="0" width="15.7109369488883"/>
    <col customWidth="true" max="4" min="4" outlineLevel="0" width="14.7109374563868"/>
    <col customWidth="true" max="5" min="5" outlineLevel="0" width="13.4257806215741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27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28</v>
      </c>
      <c r="D5" s="11" t="s">
        <v>6</v>
      </c>
      <c r="E5" s="11" t="s">
        <v>9</v>
      </c>
      <c r="F5" s="11" t="s">
        <v>20</v>
      </c>
      <c r="G5" s="17" t="s">
        <v>21</v>
      </c>
    </row>
    <row customHeight="true" ht="56.25" outlineLevel="0" r="6">
      <c r="A6" s="68" t="s">
        <v>13</v>
      </c>
      <c r="B6" s="21" t="n">
        <v>4271613</v>
      </c>
      <c r="C6" s="21" t="n">
        <v>826103</v>
      </c>
      <c r="D6" s="21" t="n">
        <v>825245</v>
      </c>
      <c r="E6" s="21" t="n">
        <f aca="false" ca="false" dt2D="false" dtr="false" t="normal">D6-C6</f>
        <v>-858</v>
      </c>
      <c r="F6" s="22" t="n">
        <f aca="false" ca="false" dt2D="false" dtr="false" t="normal">D6*100/C6</f>
        <v>99.89613885919795</v>
      </c>
      <c r="G6" s="23" t="n">
        <f aca="false" ca="false" dt2D="false" dtr="false" t="normal">D6/B6*100</f>
        <v>19.319282903203074</v>
      </c>
    </row>
    <row customHeight="true" ht="76.5" outlineLevel="0" r="7">
      <c r="A7" s="68" t="s">
        <v>14</v>
      </c>
      <c r="B7" s="21" t="n">
        <v>4315344</v>
      </c>
      <c r="C7" s="21" t="n">
        <v>938416</v>
      </c>
      <c r="D7" s="21" t="n">
        <v>938278</v>
      </c>
      <c r="E7" s="21" t="n">
        <f aca="false" ca="false" dt2D="false" dtr="false" t="normal">D7-C7</f>
        <v>-138</v>
      </c>
      <c r="F7" s="22" t="n">
        <f aca="false" ca="false" dt2D="false" dtr="false" t="normal">D7*100/C7</f>
        <v>99.98529436838247</v>
      </c>
      <c r="G7" s="23" t="n">
        <f aca="false" ca="false" dt2D="false" dtr="false" t="normal">D7/B7*100</f>
        <v>21.742832089400057</v>
      </c>
    </row>
    <row customHeight="true" ht="48.75" outlineLevel="0" r="8">
      <c r="A8" s="68" t="s">
        <v>22</v>
      </c>
      <c r="B8" s="21" t="n">
        <v>16682.72</v>
      </c>
      <c r="C8" s="21" t="n">
        <v>0</v>
      </c>
      <c r="D8" s="21" t="n">
        <v>0</v>
      </c>
      <c r="E8" s="21" t="n">
        <v>0</v>
      </c>
      <c r="F8" s="22" t="n">
        <v>0</v>
      </c>
      <c r="G8" s="23" t="n">
        <v>0</v>
      </c>
    </row>
    <row ht="15.75" outlineLevel="0" r="9">
      <c r="A9" s="34" t="s">
        <v>15</v>
      </c>
      <c r="B9" s="36" t="n">
        <f aca="false" ca="false" dt2D="false" dtr="false" t="normal">SUM(B6:B8)</f>
        <v>8603639.72</v>
      </c>
      <c r="C9" s="36" t="n">
        <f aca="false" ca="false" dt2D="false" dtr="false" t="normal">SUM(C6:C8)</f>
        <v>1764519</v>
      </c>
      <c r="D9" s="36" t="n">
        <f aca="false" ca="false" dt2D="false" dtr="false" t="normal">SUM(D6:D8)</f>
        <v>1763523</v>
      </c>
      <c r="E9" s="36" t="n">
        <f aca="false" ca="false" dt2D="false" dtr="false" t="normal">SUM(E6:E8)</f>
        <v>-996</v>
      </c>
      <c r="F9" s="37" t="n">
        <f aca="false" ca="false" dt2D="false" dtr="false" t="normal">D9*100/C9</f>
        <v>99.94355402237098</v>
      </c>
      <c r="G9" s="69" t="n">
        <f aca="false" ca="false" dt2D="false" dtr="false" t="normal">D9/B9*100</f>
        <v>20.4974064162696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ht="15.75" outlineLevel="0" r="12">
      <c r="A12" s="60" t="s">
        <v>23</v>
      </c>
      <c r="B12" s="58" t="n"/>
      <c r="C12" s="71" t="n"/>
      <c r="D12" s="45" t="n"/>
      <c r="E12" s="55" t="n"/>
      <c r="F12" s="49" t="n"/>
      <c r="G12" s="7" t="n"/>
      <c r="H12" s="50" t="n"/>
    </row>
    <row ht="15.75" outlineLevel="0" r="13">
      <c r="A13" s="60" t="s">
        <v>24</v>
      </c>
      <c r="B13" s="58" t="n"/>
      <c r="C13" s="71" t="n"/>
      <c r="D13" s="60" t="n"/>
      <c r="E13" s="60" t="n"/>
      <c r="F13" s="60" t="n"/>
      <c r="G13" s="61" t="n"/>
      <c r="H13" s="52" t="n"/>
    </row>
    <row customFormat="true" ht="15.75" outlineLevel="0" r="14" s="50">
      <c r="A14" s="60" t="s">
        <v>25</v>
      </c>
      <c r="B14" s="45" t="n"/>
      <c r="C14" s="72" t="n"/>
      <c r="D14" s="60" t="n"/>
      <c r="E14" s="60" t="n"/>
      <c r="F14" s="60" t="n"/>
      <c r="G14" s="61" t="s">
        <v>26</v>
      </c>
      <c r="H14" s="61" t="n"/>
    </row>
    <row customFormat="true" ht="15.75" outlineLevel="0" r="15" s="52">
      <c r="A15" s="45" t="n"/>
      <c r="B15" s="70" t="n"/>
      <c r="D15" s="60" t="n"/>
      <c r="E15" s="60" t="n"/>
      <c r="F15" s="60" t="n"/>
      <c r="G15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15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20.0000006766647"/>
    <col customWidth="true" max="3" min="2" outlineLevel="0" width="15.7109369488883"/>
    <col customWidth="true" max="4" min="4" outlineLevel="0" width="14.7109374563868"/>
    <col customWidth="true" max="5" min="5" outlineLevel="0" width="13.4257806215741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29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30</v>
      </c>
      <c r="D5" s="11" t="s">
        <v>6</v>
      </c>
      <c r="E5" s="11" t="s">
        <v>9</v>
      </c>
      <c r="F5" s="11" t="s">
        <v>20</v>
      </c>
      <c r="G5" s="17" t="s">
        <v>21</v>
      </c>
    </row>
    <row customHeight="true" ht="56.25" outlineLevel="0" r="6">
      <c r="A6" s="68" t="s">
        <v>13</v>
      </c>
      <c r="B6" s="21" t="n">
        <v>4281540</v>
      </c>
      <c r="C6" s="21" t="n">
        <v>1198289.68</v>
      </c>
      <c r="D6" s="21" t="n">
        <v>1197678.76</v>
      </c>
      <c r="E6" s="21" t="n">
        <f aca="false" ca="false" dt2D="false" dtr="false" t="normal">D6-C6</f>
        <v>-610.9199999999255</v>
      </c>
      <c r="F6" s="22" t="n">
        <f aca="false" ca="false" dt2D="false" dtr="false" t="normal">D6*100/C6</f>
        <v>99.94901733610858</v>
      </c>
      <c r="G6" s="23" t="n">
        <f aca="false" ca="false" dt2D="false" dtr="false" t="normal">D6/B6*100</f>
        <v>27.973083516678578</v>
      </c>
    </row>
    <row customHeight="true" ht="76.5" outlineLevel="0" r="7">
      <c r="A7" s="68" t="s">
        <v>14</v>
      </c>
      <c r="B7" s="21" t="n">
        <v>6048756</v>
      </c>
      <c r="C7" s="21" t="n">
        <v>1310013.24</v>
      </c>
      <c r="D7" s="21" t="n">
        <v>1309436.27</v>
      </c>
      <c r="E7" s="21" t="n">
        <f aca="false" ca="false" dt2D="false" dtr="false" t="normal">D7-C7</f>
        <v>-576.9699999999721</v>
      </c>
      <c r="F7" s="22" t="n">
        <f aca="false" ca="false" dt2D="false" dtr="false" t="normal">D7*100/C7</f>
        <v>99.95595693368718</v>
      </c>
      <c r="G7" s="23" t="n">
        <f aca="false" ca="false" dt2D="false" dtr="false" t="normal">D7/B7*100</f>
        <v>21.648025974266442</v>
      </c>
    </row>
    <row customHeight="true" ht="48.75" outlineLevel="0" r="8">
      <c r="A8" s="68" t="s">
        <v>22</v>
      </c>
      <c r="B8" s="21" t="n">
        <v>16683</v>
      </c>
      <c r="C8" s="21" t="n">
        <v>0</v>
      </c>
      <c r="D8" s="21" t="n">
        <v>0</v>
      </c>
      <c r="E8" s="21" t="n">
        <v>0</v>
      </c>
      <c r="F8" s="22" t="n">
        <v>0</v>
      </c>
      <c r="G8" s="23" t="n">
        <v>0</v>
      </c>
    </row>
    <row ht="15.75" outlineLevel="0" r="9">
      <c r="A9" s="34" t="s">
        <v>15</v>
      </c>
      <c r="B9" s="36" t="n">
        <f aca="false" ca="false" dt2D="false" dtr="false" t="normal">SUM(B6:B8)</f>
        <v>10346979</v>
      </c>
      <c r="C9" s="36" t="n">
        <f aca="false" ca="false" dt2D="false" dtr="false" t="normal">SUM(C6:C8)</f>
        <v>2508302.92</v>
      </c>
      <c r="D9" s="36" t="n">
        <f aca="false" ca="false" dt2D="false" dtr="false" t="normal">SUM(D6:D8)</f>
        <v>2507115.0300000003</v>
      </c>
      <c r="E9" s="36" t="n">
        <f aca="false" ca="false" dt2D="false" dtr="false" t="normal">SUM(E6:E8)</f>
        <v>-1187.8899999998976</v>
      </c>
      <c r="F9" s="37" t="n">
        <f aca="false" ca="false" dt2D="false" dtr="false" t="normal">D9*100/C9</f>
        <v>99.9526416849206</v>
      </c>
      <c r="G9" s="69" t="n">
        <f aca="false" ca="false" dt2D="false" dtr="false" t="normal">D9/B9*100</f>
        <v>24.230406092444955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ht="15.75" outlineLevel="0" r="12">
      <c r="A12" s="60" t="s">
        <v>23</v>
      </c>
      <c r="B12" s="58" t="n"/>
      <c r="C12" s="71" t="n"/>
      <c r="D12" s="45" t="n"/>
      <c r="E12" s="55" t="n"/>
      <c r="F12" s="49" t="n"/>
      <c r="G12" s="7" t="n"/>
      <c r="H12" s="50" t="n"/>
    </row>
    <row ht="15.75" outlineLevel="0" r="13">
      <c r="A13" s="60" t="s">
        <v>24</v>
      </c>
      <c r="B13" s="58" t="n"/>
      <c r="C13" s="71" t="n"/>
      <c r="D13" s="60" t="n"/>
      <c r="E13" s="60" t="n"/>
      <c r="F13" s="60" t="n"/>
      <c r="G13" s="61" t="n"/>
      <c r="H13" s="52" t="n"/>
    </row>
    <row customFormat="true" ht="15.75" outlineLevel="0" r="14" s="50">
      <c r="A14" s="60" t="s">
        <v>25</v>
      </c>
      <c r="B14" s="45" t="n"/>
      <c r="C14" s="72" t="n"/>
      <c r="D14" s="60" t="n"/>
      <c r="E14" s="60" t="n"/>
      <c r="F14" s="60" t="n"/>
      <c r="G14" s="61" t="s">
        <v>26</v>
      </c>
      <c r="H14" s="61" t="n"/>
    </row>
    <row customFormat="true" ht="15.75" outlineLevel="0" r="15" s="52">
      <c r="A15" s="45" t="n"/>
      <c r="B15" s="70" t="n"/>
      <c r="D15" s="60" t="n"/>
      <c r="E15" s="60" t="n"/>
      <c r="F15" s="60" t="n"/>
      <c r="G15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18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20.0000006766647"/>
    <col customWidth="true" max="3" min="2" outlineLevel="0" width="15.7109369488883"/>
    <col customWidth="true" max="4" min="4" outlineLevel="0" width="14.7109374563868"/>
    <col customWidth="true" max="5" min="5" outlineLevel="0" width="13.4257806215741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31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32</v>
      </c>
      <c r="D5" s="11" t="s">
        <v>6</v>
      </c>
      <c r="E5" s="11" t="s">
        <v>9</v>
      </c>
      <c r="F5" s="11" t="s">
        <v>20</v>
      </c>
      <c r="G5" s="17" t="s">
        <v>21</v>
      </c>
    </row>
    <row customHeight="true" ht="56.25" outlineLevel="0" r="6">
      <c r="A6" s="68" t="s">
        <v>13</v>
      </c>
      <c r="B6" s="21" t="n">
        <v>4281539.54</v>
      </c>
      <c r="C6" s="21" t="n">
        <v>1585361</v>
      </c>
      <c r="D6" s="21" t="n">
        <v>1584781.1</v>
      </c>
      <c r="E6" s="21" t="n">
        <f aca="false" ca="false" dt2D="false" dtr="false" t="normal">D6-C6</f>
        <v>-579.8999999999069</v>
      </c>
      <c r="F6" s="22" t="n">
        <f aca="false" ca="false" dt2D="false" dtr="false" t="normal">D6*100/C6</f>
        <v>99.96342158032145</v>
      </c>
      <c r="G6" s="23" t="n">
        <f aca="false" ca="false" dt2D="false" dtr="false" t="normal">D6/B6*100</f>
        <v>37.01428154976236</v>
      </c>
    </row>
    <row customHeight="true" ht="76.5" outlineLevel="0" r="7">
      <c r="A7" s="68" t="s">
        <v>14</v>
      </c>
      <c r="B7" s="21" t="n">
        <v>6097283</v>
      </c>
      <c r="C7" s="21" t="n">
        <v>1783233.65</v>
      </c>
      <c r="D7" s="21" t="n">
        <v>1782727.08</v>
      </c>
      <c r="E7" s="21" t="n">
        <f aca="false" ca="false" dt2D="false" dtr="false" t="normal">D7-C7</f>
        <v>-506.56999999983236</v>
      </c>
      <c r="F7" s="22" t="n">
        <f aca="false" ca="false" dt2D="false" dtr="false" t="normal">D7*100/C7</f>
        <v>99.97159261771446</v>
      </c>
      <c r="G7" s="23" t="n">
        <f aca="false" ca="false" dt2D="false" dtr="false" t="normal">D7/B7*100</f>
        <v>29.238057016543273</v>
      </c>
    </row>
    <row customHeight="true" ht="48.75" outlineLevel="0" r="8">
      <c r="A8" s="68" t="s">
        <v>22</v>
      </c>
      <c r="B8" s="21" t="n">
        <v>16683</v>
      </c>
      <c r="C8" s="21" t="n">
        <v>1393.18</v>
      </c>
      <c r="D8" s="21" t="n">
        <v>1393.18</v>
      </c>
      <c r="E8" s="21" t="n">
        <v>0</v>
      </c>
      <c r="F8" s="22" t="n">
        <v>0</v>
      </c>
      <c r="G8" s="23" t="n">
        <v>0</v>
      </c>
    </row>
    <row ht="15.75" outlineLevel="0" r="9">
      <c r="A9" s="34" t="s">
        <v>15</v>
      </c>
      <c r="B9" s="36" t="n">
        <f aca="false" ca="false" dt2D="false" dtr="false" t="normal">SUM(B6:B8)</f>
        <v>10395505.54</v>
      </c>
      <c r="C9" s="36" t="n">
        <f aca="false" ca="false" dt2D="false" dtr="false" t="normal">SUM(C6:C8)</f>
        <v>3369987.83</v>
      </c>
      <c r="D9" s="36" t="n">
        <f aca="false" ca="false" dt2D="false" dtr="false" t="normal">SUM(D6:D8)</f>
        <v>3368901.3600000003</v>
      </c>
      <c r="E9" s="36" t="n">
        <f aca="false" ca="false" dt2D="false" dtr="false" t="normal">SUM(E6:E8)</f>
        <v>-1086.4699999997392</v>
      </c>
      <c r="F9" s="37" t="n">
        <f aca="false" ca="false" dt2D="false" dtr="false" t="normal">D9*100/C9</f>
        <v>99.96776041769861</v>
      </c>
      <c r="G9" s="69" t="n">
        <f aca="false" ca="false" dt2D="false" dtr="false" t="normal">D9/B9*100</f>
        <v>32.4072874285631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customHeight="true" ht="15" outlineLevel="0" r="12">
      <c r="A12" s="45" t="s">
        <v>33</v>
      </c>
      <c r="B12" s="53" t="n"/>
      <c r="C12" s="73" t="n"/>
      <c r="D12" s="45" t="n"/>
      <c r="E12" s="48" t="n"/>
      <c r="F12" s="49" t="n"/>
      <c r="G12" s="7" t="n"/>
      <c r="H12" s="50" t="n"/>
    </row>
    <row customHeight="true" ht="15" outlineLevel="0" r="13">
      <c r="A13" s="45" t="s">
        <v>34</v>
      </c>
      <c r="B13" s="53" t="n"/>
      <c r="C13" s="73" t="n"/>
      <c r="D13" s="45" t="n"/>
      <c r="E13" s="48" t="n"/>
      <c r="F13" s="49" t="n"/>
      <c r="G13" s="7" t="n"/>
      <c r="H13" s="50" t="n"/>
    </row>
    <row customHeight="true" ht="15" outlineLevel="0" r="14">
      <c r="A14" s="45" t="s">
        <v>35</v>
      </c>
      <c r="B14" s="53" t="n"/>
      <c r="C14" s="73" t="n"/>
      <c r="D14" s="45" t="n"/>
      <c r="E14" s="48" t="n"/>
      <c r="F14" s="49" t="n"/>
      <c r="G14" s="7" t="n"/>
      <c r="H14" s="50" t="n"/>
    </row>
    <row customHeight="true" ht="15" outlineLevel="0" r="15">
      <c r="A15" s="45" t="s">
        <v>36</v>
      </c>
      <c r="B15" s="53" t="n"/>
      <c r="C15" s="73" t="n"/>
      <c r="D15" s="45" t="n"/>
      <c r="E15" s="55" t="n"/>
      <c r="F15" s="49" t="n"/>
      <c r="G15" s="7" t="n"/>
      <c r="H15" s="50" t="n"/>
    </row>
    <row customHeight="true" ht="15" outlineLevel="0" r="16">
      <c r="A16" s="45" t="s">
        <v>37</v>
      </c>
      <c r="B16" s="58" t="n"/>
      <c r="C16" s="71" t="n"/>
      <c r="D16" s="60" t="n"/>
      <c r="E16" s="60" t="n"/>
      <c r="F16" s="60" t="n"/>
      <c r="G16" s="61" t="n"/>
      <c r="H16" s="52" t="n"/>
    </row>
    <row customFormat="true" customHeight="true" ht="15" outlineLevel="0" r="17" s="50">
      <c r="A17" s="45" t="s">
        <v>25</v>
      </c>
      <c r="B17" s="58" t="n"/>
      <c r="D17" s="60" t="n"/>
      <c r="E17" s="60" t="n"/>
      <c r="F17" s="60" t="n"/>
      <c r="G17" s="62" t="s">
        <v>38</v>
      </c>
      <c r="H17" s="61" t="n"/>
    </row>
    <row customFormat="true" ht="15.75" outlineLevel="0" r="18" s="52">
      <c r="A18" s="45" t="n"/>
      <c r="B18" s="70" t="n"/>
      <c r="D18" s="60" t="n"/>
      <c r="E18" s="60" t="n"/>
      <c r="F18" s="60" t="n"/>
      <c r="G18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18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20.0000006766647"/>
    <col customWidth="true" max="3" min="2" outlineLevel="0" width="15.7109369488883"/>
    <col customWidth="true" max="4" min="4" outlineLevel="0" width="14.7109374563868"/>
    <col customWidth="true" max="5" min="5" outlineLevel="0" width="13.4257806215741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39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40</v>
      </c>
      <c r="D5" s="10" t="s">
        <v>6</v>
      </c>
      <c r="E5" s="10" t="s">
        <v>9</v>
      </c>
      <c r="F5" s="10" t="s">
        <v>20</v>
      </c>
      <c r="G5" s="74" t="s">
        <v>21</v>
      </c>
    </row>
    <row customHeight="true" ht="56.25" outlineLevel="0" r="6">
      <c r="A6" s="68" t="s">
        <v>13</v>
      </c>
      <c r="B6" s="21" t="n">
        <v>4576150</v>
      </c>
      <c r="C6" s="21" t="n">
        <v>1920294</v>
      </c>
      <c r="D6" s="21" t="n">
        <v>1920001</v>
      </c>
      <c r="E6" s="21" t="n">
        <f aca="false" ca="false" dt2D="false" dtr="false" t="normal">D6-C6</f>
        <v>-293</v>
      </c>
      <c r="F6" s="22" t="n">
        <f aca="false" ca="false" dt2D="false" dtr="false" t="normal">D6*100/C6</f>
        <v>99.98474191972687</v>
      </c>
      <c r="G6" s="23" t="n">
        <f aca="false" ca="false" dt2D="false" dtr="false" t="normal">D6/B6*100</f>
        <v>41.95668848267648</v>
      </c>
    </row>
    <row customHeight="true" ht="76.5" outlineLevel="0" r="7">
      <c r="A7" s="68" t="s">
        <v>14</v>
      </c>
      <c r="B7" s="21" t="n">
        <v>5294024</v>
      </c>
      <c r="C7" s="21" t="n">
        <v>2263687</v>
      </c>
      <c r="D7" s="21" t="n">
        <v>2263438</v>
      </c>
      <c r="E7" s="21" t="n">
        <f aca="false" ca="false" dt2D="false" dtr="false" t="normal">D7-C7</f>
        <v>-249</v>
      </c>
      <c r="F7" s="22" t="n">
        <f aca="false" ca="false" dt2D="false" dtr="false" t="normal">D7*100/C7</f>
        <v>99.98900024605875</v>
      </c>
      <c r="G7" s="23" t="n">
        <f aca="false" ca="false" dt2D="false" dtr="false" t="normal">D7/B7*100</f>
        <v>42.75458516999545</v>
      </c>
    </row>
    <row customHeight="true" ht="48.75" outlineLevel="0" r="8">
      <c r="A8" s="68" t="s">
        <v>22</v>
      </c>
      <c r="B8" s="21" t="n">
        <v>16683</v>
      </c>
      <c r="C8" s="21" t="n">
        <v>1393</v>
      </c>
      <c r="D8" s="21" t="n">
        <v>1393</v>
      </c>
      <c r="E8" s="21" t="n">
        <v>0</v>
      </c>
      <c r="F8" s="22" t="n">
        <f aca="false" ca="false" dt2D="false" dtr="false" t="normal">D8*100/C8</f>
        <v>100</v>
      </c>
      <c r="G8" s="23" t="n">
        <f aca="false" ca="false" dt2D="false" dtr="false" t="normal">D8/B8*100</f>
        <v>8.349817179164418</v>
      </c>
    </row>
    <row ht="15.75" outlineLevel="0" r="9">
      <c r="A9" s="75" t="s">
        <v>15</v>
      </c>
      <c r="B9" s="36" t="n">
        <f aca="false" ca="false" dt2D="false" dtr="false" t="normal">SUM(B6:B8)</f>
        <v>9886857</v>
      </c>
      <c r="C9" s="36" t="n">
        <f aca="false" ca="false" dt2D="false" dtr="false" t="normal">SUM(C6:C8)</f>
        <v>4185374</v>
      </c>
      <c r="D9" s="36" t="n">
        <f aca="false" ca="false" dt2D="false" dtr="false" t="normal">SUM(D6:D8)</f>
        <v>4184832</v>
      </c>
      <c r="E9" s="36" t="n">
        <f aca="false" ca="false" dt2D="false" dtr="false" t="normal">SUM(E6:E8)</f>
        <v>-542</v>
      </c>
      <c r="F9" s="37" t="n">
        <f aca="false" ca="false" dt2D="false" dtr="false" t="normal">D9*100/C9</f>
        <v>99.98705014175555</v>
      </c>
      <c r="G9" s="69" t="n">
        <f aca="false" ca="false" dt2D="false" dtr="false" t="normal">D9/B9*100</f>
        <v>42.32722289803524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customHeight="true" ht="15" outlineLevel="0" r="12">
      <c r="A12" s="45" t="s">
        <v>33</v>
      </c>
      <c r="B12" s="53" t="n"/>
      <c r="C12" s="73" t="n"/>
      <c r="D12" s="45" t="n"/>
      <c r="E12" s="48" t="n"/>
      <c r="F12" s="49" t="n"/>
      <c r="G12" s="7" t="n"/>
      <c r="H12" s="50" t="n"/>
    </row>
    <row customHeight="true" ht="15" outlineLevel="0" r="13">
      <c r="A13" s="45" t="s">
        <v>34</v>
      </c>
      <c r="B13" s="53" t="n"/>
      <c r="C13" s="73" t="n"/>
      <c r="D13" s="45" t="n"/>
      <c r="E13" s="48" t="n"/>
      <c r="F13" s="49" t="n"/>
      <c r="G13" s="7" t="n"/>
      <c r="H13" s="50" t="n"/>
    </row>
    <row customHeight="true" ht="15" outlineLevel="0" r="14">
      <c r="A14" s="45" t="s">
        <v>35</v>
      </c>
      <c r="B14" s="53" t="n"/>
      <c r="C14" s="73" t="n"/>
      <c r="D14" s="45" t="n"/>
      <c r="E14" s="48" t="n"/>
      <c r="F14" s="49" t="n"/>
      <c r="G14" s="7" t="n"/>
      <c r="H14" s="50" t="n"/>
    </row>
    <row customHeight="true" ht="15" outlineLevel="0" r="15">
      <c r="A15" s="45" t="s">
        <v>36</v>
      </c>
      <c r="B15" s="53" t="n"/>
      <c r="C15" s="73" t="n"/>
      <c r="D15" s="45" t="n"/>
      <c r="E15" s="55" t="n"/>
      <c r="F15" s="49" t="n"/>
      <c r="G15" s="7" t="n"/>
      <c r="H15" s="50" t="n"/>
    </row>
    <row customHeight="true" ht="15" outlineLevel="0" r="16">
      <c r="A16" s="45" t="s">
        <v>37</v>
      </c>
      <c r="B16" s="58" t="n"/>
      <c r="C16" s="71" t="n"/>
      <c r="D16" s="60" t="n"/>
      <c r="E16" s="60" t="n"/>
      <c r="F16" s="60" t="n"/>
      <c r="G16" s="61" t="n"/>
      <c r="H16" s="52" t="n"/>
    </row>
    <row customFormat="true" customHeight="true" ht="15" outlineLevel="0" r="17" s="50">
      <c r="A17" s="45" t="s">
        <v>25</v>
      </c>
      <c r="B17" s="58" t="n"/>
      <c r="D17" s="60" t="n"/>
      <c r="E17" s="60" t="n"/>
      <c r="F17" s="60" t="n"/>
      <c r="G17" s="62" t="s">
        <v>38</v>
      </c>
      <c r="H17" s="61" t="n"/>
    </row>
    <row customFormat="true" ht="15.75" outlineLevel="0" r="18" s="52">
      <c r="A18" s="45" t="n"/>
      <c r="B18" s="70" t="n"/>
      <c r="D18" s="60" t="n"/>
      <c r="E18" s="60" t="n"/>
      <c r="F18" s="60" t="n"/>
      <c r="G18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18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16.2851559889819"/>
    <col customWidth="true" max="3" min="2" outlineLevel="0" width="15.7109369488883"/>
    <col customWidth="true" max="4" min="4" outlineLevel="0" width="13.5703121471299"/>
    <col customWidth="true" max="5" min="5" outlineLevel="0" width="12.2851566656466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41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42</v>
      </c>
      <c r="D5" s="10" t="s">
        <v>6</v>
      </c>
      <c r="E5" s="10" t="s">
        <v>9</v>
      </c>
      <c r="F5" s="10" t="s">
        <v>20</v>
      </c>
      <c r="G5" s="74" t="s">
        <v>21</v>
      </c>
    </row>
    <row customHeight="true" ht="67.1500015258789" outlineLevel="0" r="6">
      <c r="A6" s="68" t="s">
        <v>13</v>
      </c>
      <c r="B6" s="21" t="n">
        <v>4576151</v>
      </c>
      <c r="C6" s="21" t="n">
        <v>2265681</v>
      </c>
      <c r="D6" s="21" t="n">
        <v>2264315</v>
      </c>
      <c r="E6" s="21" t="n">
        <f aca="false" ca="false" dt2D="false" dtr="false" t="normal">D6-C6</f>
        <v>-1366</v>
      </c>
      <c r="F6" s="22" t="n">
        <f aca="false" ca="false" dt2D="false" dtr="false" t="normal">D6*100/C6</f>
        <v>99.93970907643221</v>
      </c>
      <c r="G6" s="23" t="n">
        <f aca="false" ca="false" dt2D="false" dtr="false" t="normal">D6/B6*100</f>
        <v>49.480775437698625</v>
      </c>
    </row>
    <row customHeight="true" ht="76.5" outlineLevel="0" r="7">
      <c r="A7" s="68" t="s">
        <v>14</v>
      </c>
      <c r="B7" s="21" t="n">
        <v>5300940</v>
      </c>
      <c r="C7" s="21" t="n">
        <v>2624325</v>
      </c>
      <c r="D7" s="21" t="n">
        <v>2623518</v>
      </c>
      <c r="E7" s="21" t="n">
        <f aca="false" ca="false" dt2D="false" dtr="false" t="normal">D7-C7</f>
        <v>-807</v>
      </c>
      <c r="F7" s="22" t="n">
        <f aca="false" ca="false" dt2D="false" dtr="false" t="normal">D7*100/C7</f>
        <v>99.96924923551771</v>
      </c>
      <c r="G7" s="23" t="n">
        <f aca="false" ca="false" dt2D="false" dtr="false" t="normal">D7/B7*100</f>
        <v>49.49156187393179</v>
      </c>
    </row>
    <row customHeight="true" ht="48.75" outlineLevel="0" r="8">
      <c r="A8" s="68" t="s">
        <v>22</v>
      </c>
      <c r="B8" s="21" t="n">
        <v>16683</v>
      </c>
      <c r="C8" s="21" t="n">
        <v>2146</v>
      </c>
      <c r="D8" s="21" t="n">
        <v>2146</v>
      </c>
      <c r="E8" s="21" t="n">
        <v>0</v>
      </c>
      <c r="F8" s="22" t="n">
        <f aca="false" ca="false" dt2D="false" dtr="false" t="normal">D8*100/C8</f>
        <v>100</v>
      </c>
      <c r="G8" s="23" t="n">
        <f aca="false" ca="false" dt2D="false" dtr="false" t="normal">D8/B8*100</f>
        <v>12.863393874003476</v>
      </c>
    </row>
    <row ht="15.75" outlineLevel="0" r="9">
      <c r="A9" s="75" t="s">
        <v>15</v>
      </c>
      <c r="B9" s="36" t="n">
        <f aca="false" ca="false" dt2D="false" dtr="false" t="normal">SUM(B6:B8)</f>
        <v>9893774</v>
      </c>
      <c r="C9" s="36" t="n">
        <f aca="false" ca="false" dt2D="false" dtr="false" t="normal">SUM(C6:C8)</f>
        <v>4892152</v>
      </c>
      <c r="D9" s="36" t="n">
        <f aca="false" ca="false" dt2D="false" dtr="false" t="normal">SUM(D6:D8)</f>
        <v>4889979</v>
      </c>
      <c r="E9" s="36" t="n">
        <f aca="false" ca="false" dt2D="false" dtr="false" t="normal">SUM(E6:E8)</f>
        <v>-2173</v>
      </c>
      <c r="F9" s="37" t="n">
        <f aca="false" ca="false" dt2D="false" dtr="false" t="normal">D9*100/C9</f>
        <v>99.95558191977682</v>
      </c>
      <c r="G9" s="69" t="n">
        <f aca="false" ca="false" dt2D="false" dtr="false" t="normal">D9/B9*100</f>
        <v>49.42480998656327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customHeight="true" ht="15" outlineLevel="0" r="12">
      <c r="A12" s="45" t="s">
        <v>33</v>
      </c>
      <c r="B12" s="53" t="n"/>
      <c r="C12" s="73" t="n"/>
      <c r="D12" s="45" t="n"/>
      <c r="E12" s="48" t="n"/>
      <c r="F12" s="49" t="n"/>
      <c r="G12" s="7" t="n"/>
      <c r="H12" s="50" t="n"/>
    </row>
    <row customHeight="true" ht="15" outlineLevel="0" r="13">
      <c r="A13" s="45" t="s">
        <v>34</v>
      </c>
      <c r="B13" s="53" t="n"/>
      <c r="C13" s="73" t="n"/>
      <c r="D13" s="45" t="n"/>
      <c r="E13" s="48" t="n"/>
      <c r="F13" s="49" t="n"/>
      <c r="G13" s="7" t="n"/>
      <c r="H13" s="50" t="n"/>
    </row>
    <row customHeight="true" ht="15" outlineLevel="0" r="14">
      <c r="A14" s="45" t="s">
        <v>35</v>
      </c>
      <c r="B14" s="53" t="n"/>
      <c r="C14" s="73" t="n"/>
      <c r="D14" s="45" t="n"/>
      <c r="E14" s="48" t="n"/>
      <c r="F14" s="49" t="n"/>
      <c r="G14" s="7" t="n"/>
      <c r="H14" s="50" t="n"/>
    </row>
    <row customHeight="true" ht="15" outlineLevel="0" r="15">
      <c r="A15" s="45" t="s">
        <v>36</v>
      </c>
      <c r="B15" s="53" t="n"/>
      <c r="C15" s="73" t="n"/>
      <c r="D15" s="45" t="n"/>
      <c r="E15" s="55" t="n"/>
      <c r="F15" s="49" t="n"/>
      <c r="G15" s="7" t="n"/>
      <c r="H15" s="50" t="n"/>
    </row>
    <row customHeight="true" ht="15" outlineLevel="0" r="16">
      <c r="A16" s="45" t="s">
        <v>37</v>
      </c>
      <c r="B16" s="58" t="n"/>
      <c r="C16" s="71" t="n"/>
      <c r="D16" s="60" t="n"/>
      <c r="E16" s="60" t="n"/>
      <c r="F16" s="60" t="n"/>
      <c r="G16" s="61" t="n"/>
      <c r="H16" s="52" t="n"/>
    </row>
    <row customFormat="true" customHeight="true" ht="15" outlineLevel="0" r="17" s="50">
      <c r="A17" s="45" t="s">
        <v>25</v>
      </c>
      <c r="B17" s="58" t="n"/>
      <c r="D17" s="60" t="n"/>
      <c r="E17" s="60" t="n"/>
      <c r="F17" s="60" t="n"/>
      <c r="G17" s="62" t="s">
        <v>38</v>
      </c>
      <c r="H17" s="61" t="n"/>
    </row>
    <row customFormat="true" ht="15.75" outlineLevel="0" r="18" s="52">
      <c r="A18" s="45" t="n"/>
      <c r="B18" s="70" t="n"/>
      <c r="D18" s="60" t="n"/>
      <c r="E18" s="60" t="n"/>
      <c r="F18" s="60" t="n"/>
      <c r="G18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18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16.2851559889819"/>
    <col customWidth="true" max="3" min="2" outlineLevel="0" width="15.7109369488883"/>
    <col customWidth="true" max="4" min="4" outlineLevel="0" width="13.5703121471299"/>
    <col customWidth="true" max="5" min="5" outlineLevel="0" width="12.2851566656466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43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42</v>
      </c>
      <c r="D5" s="10" t="s">
        <v>6</v>
      </c>
      <c r="E5" s="10" t="s">
        <v>9</v>
      </c>
      <c r="F5" s="10" t="s">
        <v>20</v>
      </c>
      <c r="G5" s="74" t="s">
        <v>21</v>
      </c>
    </row>
    <row customHeight="true" ht="67.1500015258789" outlineLevel="0" r="6">
      <c r="A6" s="68" t="s">
        <v>13</v>
      </c>
      <c r="B6" s="21" t="n">
        <v>4734546</v>
      </c>
      <c r="C6" s="21" t="n">
        <v>2616141</v>
      </c>
      <c r="D6" s="21" t="n">
        <v>2614682</v>
      </c>
      <c r="E6" s="21" t="n">
        <f aca="false" ca="false" dt2D="false" dtr="false" t="normal">D6-C6</f>
        <v>-1459</v>
      </c>
      <c r="F6" s="22" t="n">
        <f aca="false" ca="false" dt2D="false" dtr="false" t="normal">D6*100/C6</f>
        <v>99.94423083465303</v>
      </c>
      <c r="G6" s="23" t="n">
        <f aca="false" ca="false" dt2D="false" dtr="false" t="normal">D6/B6*100</f>
        <v>55.2256119171722</v>
      </c>
    </row>
    <row customHeight="true" ht="76.5" outlineLevel="0" r="7">
      <c r="A7" s="68" t="s">
        <v>14</v>
      </c>
      <c r="B7" s="21" t="n">
        <v>5644031</v>
      </c>
      <c r="C7" s="21" t="n">
        <v>3125182</v>
      </c>
      <c r="D7" s="21" t="n">
        <v>3124749</v>
      </c>
      <c r="E7" s="21" t="n">
        <f aca="false" ca="false" dt2D="false" dtr="false" t="normal">D7-C7</f>
        <v>-433</v>
      </c>
      <c r="F7" s="22" t="n">
        <f aca="false" ca="false" dt2D="false" dtr="false" t="normal">D7*100/C7</f>
        <v>99.98614480692645</v>
      </c>
      <c r="G7" s="23" t="n">
        <f aca="false" ca="false" dt2D="false" dtr="false" t="normal">D7/B7*100</f>
        <v>55.363781665975964</v>
      </c>
    </row>
    <row customHeight="true" ht="48.75" outlineLevel="0" r="8">
      <c r="A8" s="68" t="s">
        <v>22</v>
      </c>
      <c r="B8" s="21" t="n">
        <v>16683</v>
      </c>
      <c r="C8" s="21" t="n">
        <v>4626</v>
      </c>
      <c r="D8" s="21" t="n">
        <v>4626</v>
      </c>
      <c r="E8" s="21" t="n">
        <v>0</v>
      </c>
      <c r="F8" s="22" t="n">
        <f aca="false" ca="false" dt2D="false" dtr="false" t="normal">D8*100/C8</f>
        <v>100</v>
      </c>
      <c r="G8" s="23" t="n">
        <f aca="false" ca="false" dt2D="false" dtr="false" t="normal">D8/B8*100</f>
        <v>27.72882575076425</v>
      </c>
    </row>
    <row ht="15.75" outlineLevel="0" r="9">
      <c r="A9" s="75" t="s">
        <v>15</v>
      </c>
      <c r="B9" s="36" t="n">
        <f aca="false" ca="false" dt2D="false" dtr="false" t="normal">SUM(B6:B8)</f>
        <v>10395260</v>
      </c>
      <c r="C9" s="36" t="n">
        <f aca="false" ca="false" dt2D="false" dtr="false" t="normal">SUM(C6:C8)</f>
        <v>5745949</v>
      </c>
      <c r="D9" s="36" t="n">
        <f aca="false" ca="false" dt2D="false" dtr="false" t="normal">SUM(D6:D8)</f>
        <v>5744057</v>
      </c>
      <c r="E9" s="36" t="n">
        <f aca="false" ca="false" dt2D="false" dtr="false" t="normal">SUM(E6:E8)</f>
        <v>-1892</v>
      </c>
      <c r="F9" s="37" t="n">
        <f aca="false" ca="false" dt2D="false" dtr="false" t="normal">D9*100/C9</f>
        <v>99.96707245400194</v>
      </c>
      <c r="G9" s="69" t="n">
        <f aca="false" ca="false" dt2D="false" dtr="false" t="normal">D9/B9*100</f>
        <v>55.25650152088548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customHeight="true" ht="15" outlineLevel="0" r="12">
      <c r="A12" s="45" t="s">
        <v>33</v>
      </c>
      <c r="B12" s="53" t="n"/>
      <c r="C12" s="73" t="n"/>
      <c r="D12" s="45" t="n"/>
      <c r="E12" s="48" t="n"/>
      <c r="F12" s="49" t="n"/>
      <c r="G12" s="7" t="n"/>
      <c r="H12" s="50" t="n"/>
    </row>
    <row customHeight="true" ht="15" outlineLevel="0" r="13">
      <c r="A13" s="45" t="s">
        <v>34</v>
      </c>
      <c r="B13" s="53" t="n"/>
      <c r="C13" s="73" t="n"/>
      <c r="D13" s="45" t="n"/>
      <c r="E13" s="48" t="n"/>
      <c r="F13" s="49" t="n"/>
      <c r="G13" s="7" t="n"/>
      <c r="H13" s="50" t="n"/>
    </row>
    <row customHeight="true" ht="15" outlineLevel="0" r="14">
      <c r="A14" s="45" t="s">
        <v>35</v>
      </c>
      <c r="B14" s="53" t="n"/>
      <c r="C14" s="73" t="n"/>
      <c r="D14" s="45" t="n"/>
      <c r="E14" s="48" t="n"/>
      <c r="F14" s="49" t="n"/>
      <c r="G14" s="7" t="n"/>
      <c r="H14" s="50" t="n"/>
    </row>
    <row customHeight="true" ht="15" outlineLevel="0" r="15">
      <c r="A15" s="45" t="s">
        <v>36</v>
      </c>
      <c r="B15" s="53" t="n"/>
      <c r="C15" s="73" t="n"/>
      <c r="D15" s="45" t="n"/>
      <c r="E15" s="55" t="n"/>
      <c r="F15" s="49" t="n"/>
      <c r="G15" s="7" t="n"/>
      <c r="H15" s="50" t="n"/>
    </row>
    <row customHeight="true" ht="15" outlineLevel="0" r="16">
      <c r="A16" s="45" t="s">
        <v>37</v>
      </c>
      <c r="B16" s="58" t="n"/>
      <c r="C16" s="71" t="n"/>
      <c r="D16" s="60" t="n"/>
      <c r="E16" s="60" t="n"/>
      <c r="F16" s="60" t="n"/>
      <c r="G16" s="61" t="n"/>
      <c r="H16" s="52" t="n"/>
    </row>
    <row customFormat="true" customHeight="true" ht="15" outlineLevel="0" r="17" s="50">
      <c r="A17" s="45" t="s">
        <v>25</v>
      </c>
      <c r="B17" s="58" t="n"/>
      <c r="D17" s="60" t="n"/>
      <c r="E17" s="60" t="n"/>
      <c r="F17" s="60" t="n"/>
      <c r="G17" s="62" t="s">
        <v>38</v>
      </c>
      <c r="H17" s="61" t="n"/>
    </row>
    <row customFormat="true" ht="15.75" outlineLevel="0" r="18" s="52">
      <c r="A18" s="45" t="n"/>
      <c r="B18" s="70" t="n"/>
      <c r="D18" s="60" t="n"/>
      <c r="E18" s="60" t="n"/>
      <c r="F18" s="60" t="n"/>
      <c r="G18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xl/worksheets/sheet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L18"/>
  <sheetViews>
    <sheetView showZeros="true" workbookViewId="0"/>
  </sheetViews>
  <sheetFormatPr baseColWidth="8" customHeight="false" defaultColWidth="8.85546864361033" defaultRowHeight="15" zeroHeight="false"/>
  <cols>
    <col customWidth="true" max="1" min="1" outlineLevel="0" width="16.2851559889819"/>
    <col customWidth="true" max="3" min="2" outlineLevel="0" width="15.7109369488883"/>
    <col customWidth="true" max="4" min="4" outlineLevel="0" width="13.5703121471299"/>
    <col customWidth="true" max="5" min="5" outlineLevel="0" width="12.2851566656466"/>
    <col customWidth="true" max="6" min="6" outlineLevel="0" width="12.8554686436103"/>
    <col customWidth="true" max="7" min="7" outlineLevel="0" width="13.285156158148"/>
  </cols>
  <sheetData>
    <row ht="18.75" outlineLevel="0" r="1">
      <c r="A1" s="64" t="s">
        <v>1</v>
      </c>
      <c r="B1" s="64" t="s"/>
      <c r="C1" s="64" t="s"/>
      <c r="D1" s="64" t="s"/>
      <c r="E1" s="64" t="s"/>
      <c r="F1" s="64" t="s"/>
      <c r="G1" s="64" t="s"/>
      <c r="H1" s="4" t="n"/>
    </row>
    <row ht="18.75" outlineLevel="0" r="2">
      <c r="A2" s="64" t="s">
        <v>44</v>
      </c>
      <c r="B2" s="64" t="s"/>
      <c r="C2" s="64" t="s"/>
      <c r="D2" s="64" t="s"/>
      <c r="E2" s="64" t="s"/>
      <c r="F2" s="64" t="s"/>
      <c r="G2" s="64" t="s"/>
      <c r="H2" s="5" t="n"/>
    </row>
    <row outlineLevel="0" r="3">
      <c r="A3" s="6" t="n"/>
      <c r="B3" s="6" t="n"/>
      <c r="C3" s="6" t="n"/>
      <c r="D3" s="6" t="n"/>
      <c r="E3" s="7" t="n"/>
      <c r="F3" s="7" t="n"/>
      <c r="G3" s="7" t="n"/>
    </row>
    <row customHeight="true" hidden="true" ht="16.5" outlineLevel="0" r="4">
      <c r="A4" s="6" t="n"/>
      <c r="B4" s="65" t="s">
        <v>17</v>
      </c>
      <c r="C4" s="66" t="s"/>
      <c r="D4" s="66" t="s"/>
      <c r="E4" s="66" t="s"/>
      <c r="F4" s="66" t="s"/>
      <c r="G4" s="67" t="s"/>
    </row>
    <row customHeight="true" ht="74.25" outlineLevel="0" r="5">
      <c r="A5" s="10" t="s">
        <v>7</v>
      </c>
      <c r="B5" s="10" t="s">
        <v>18</v>
      </c>
      <c r="C5" s="10" t="s">
        <v>45</v>
      </c>
      <c r="D5" s="10" t="s">
        <v>6</v>
      </c>
      <c r="E5" s="10" t="s">
        <v>9</v>
      </c>
      <c r="F5" s="10" t="s">
        <v>20</v>
      </c>
      <c r="G5" s="74" t="s">
        <v>21</v>
      </c>
    </row>
    <row customHeight="true" ht="67.1500015258789" outlineLevel="0" r="6">
      <c r="A6" s="68" t="s">
        <v>13</v>
      </c>
      <c r="B6" s="21" t="n">
        <f aca="false" ca="false" dt2D="false" dtr="false" t="normal">ROUND(J6, 0)</f>
        <v>4750047</v>
      </c>
      <c r="C6" s="21" t="n">
        <f aca="false" ca="false" dt2D="false" dtr="false" t="normal">ROUND(K6, 0)</f>
        <v>2927716</v>
      </c>
      <c r="D6" s="21" t="n">
        <f aca="false" ca="false" dt2D="false" dtr="false" t="normal">ROUND(L6, 0)</f>
        <v>2927500</v>
      </c>
      <c r="E6" s="21" t="n">
        <f aca="false" ca="false" dt2D="false" dtr="false" t="normal">D6-C6</f>
        <v>-216</v>
      </c>
      <c r="F6" s="22" t="n">
        <f aca="false" ca="false" dt2D="false" dtr="false" t="normal">D6*100/C6</f>
        <v>99.9926222352168</v>
      </c>
      <c r="G6" s="23" t="n">
        <f aca="false" ca="false" dt2D="false" dtr="false" t="normal">D6/B6*100</f>
        <v>61.63096912514761</v>
      </c>
      <c r="J6" s="0" t="n">
        <v>4750047</v>
      </c>
      <c r="K6" s="0" t="n">
        <v>2927716.09</v>
      </c>
      <c r="L6" s="0" t="n">
        <v>2927500.02</v>
      </c>
    </row>
    <row customHeight="true" ht="76.5" outlineLevel="0" r="7">
      <c r="A7" s="68" t="s">
        <v>14</v>
      </c>
      <c r="B7" s="21" t="n">
        <f aca="false" ca="false" dt2D="false" dtr="false" t="normal">ROUND(J7, 0)-1</f>
        <v>5702908</v>
      </c>
      <c r="C7" s="21" t="n">
        <f aca="false" ca="false" dt2D="false" dtr="false" t="normal">ROUND(K7, 0)</f>
        <v>3631916</v>
      </c>
      <c r="D7" s="21" t="n">
        <f aca="false" ca="false" dt2D="false" dtr="false" t="normal">ROUND(L7, 0)</f>
        <v>3631336</v>
      </c>
      <c r="E7" s="21" t="n">
        <f aca="false" ca="false" dt2D="false" dtr="false" t="normal">D7-C7</f>
        <v>-580</v>
      </c>
      <c r="F7" s="22" t="n">
        <f aca="false" ca="false" dt2D="false" dtr="false" t="normal">D7*100/C7</f>
        <v>99.98403046766501</v>
      </c>
      <c r="G7" s="23" t="n">
        <f aca="false" ca="false" dt2D="false" dtr="false" t="normal">D7/B7*100</f>
        <v>63.675163618280365</v>
      </c>
      <c r="J7" s="0" t="n">
        <v>5702908.72</v>
      </c>
      <c r="K7" s="0" t="n">
        <v>3631915.83</v>
      </c>
      <c r="L7" s="0" t="n">
        <v>3631335.97</v>
      </c>
    </row>
    <row customHeight="true" ht="48.75" outlineLevel="0" r="8">
      <c r="A8" s="68" t="s">
        <v>22</v>
      </c>
      <c r="B8" s="21" t="n">
        <f aca="false" ca="false" dt2D="false" dtr="false" t="normal">ROUND(J8, 0)</f>
        <v>16683</v>
      </c>
      <c r="C8" s="21" t="n">
        <f aca="false" ca="false" dt2D="false" dtr="false" t="normal">ROUND(K8, 0)</f>
        <v>5963</v>
      </c>
      <c r="D8" s="21" t="n">
        <f aca="false" ca="false" dt2D="false" dtr="false" t="normal">ROUND(L8, 0)</f>
        <v>5963</v>
      </c>
      <c r="E8" s="21" t="n">
        <v>0</v>
      </c>
      <c r="F8" s="22" t="n">
        <f aca="false" ca="false" dt2D="false" dtr="false" t="normal">D8*100/C8</f>
        <v>100</v>
      </c>
      <c r="G8" s="23" t="n">
        <f aca="false" ca="false" dt2D="false" dtr="false" t="normal">D8/B8*100</f>
        <v>35.7429718875502</v>
      </c>
      <c r="J8" s="0" t="n">
        <v>16682.72</v>
      </c>
      <c r="K8" s="0" t="n">
        <v>5963.34</v>
      </c>
      <c r="L8" s="0" t="n">
        <v>5963.34</v>
      </c>
    </row>
    <row ht="15.75" outlineLevel="0" r="9">
      <c r="A9" s="75" t="s">
        <v>15</v>
      </c>
      <c r="B9" s="36" t="n">
        <f aca="false" ca="false" dt2D="false" dtr="false" t="normal">SUM(B6:B8)</f>
        <v>10469638</v>
      </c>
      <c r="C9" s="36" t="n">
        <f aca="false" ca="false" dt2D="false" dtr="false" t="normal">SUM(C6:C8)</f>
        <v>6565595</v>
      </c>
      <c r="D9" s="36" t="n">
        <f aca="false" ca="false" dt2D="false" dtr="false" t="normal">SUM(D6:D8)</f>
        <v>6564799</v>
      </c>
      <c r="E9" s="36" t="n">
        <f aca="false" ca="false" dt2D="false" dtr="false" t="normal">SUM(E6:E8)</f>
        <v>-796</v>
      </c>
      <c r="F9" s="37" t="n">
        <f aca="false" ca="false" dt2D="false" dtr="false" t="normal">D9*100/C9</f>
        <v>99.98787619400831</v>
      </c>
      <c r="G9" s="69" t="n">
        <f aca="false" ca="false" dt2D="false" dtr="false" t="normal">D9/B9*100</f>
        <v>62.70320903167808</v>
      </c>
    </row>
    <row outlineLevel="0" r="10">
      <c r="A10" s="45" t="n"/>
      <c r="B10" s="70" t="n"/>
      <c r="C10" s="71" t="n"/>
      <c r="D10" s="45" t="n"/>
      <c r="E10" s="48" t="n"/>
      <c r="F10" s="49" t="n"/>
      <c r="G10" s="7" t="n"/>
      <c r="H10" s="50" t="n"/>
    </row>
    <row customHeight="true" ht="33.75" outlineLevel="0" r="11">
      <c r="A11" s="45" t="n"/>
      <c r="B11" s="46" t="n"/>
      <c r="C11" s="71" t="n"/>
      <c r="D11" s="45" t="n"/>
      <c r="E11" s="48" t="n"/>
      <c r="F11" s="49" t="n"/>
      <c r="G11" s="7" t="n"/>
      <c r="H11" s="50" t="n"/>
    </row>
    <row customHeight="true" ht="15" outlineLevel="0" r="12">
      <c r="A12" s="45" t="s">
        <v>33</v>
      </c>
      <c r="B12" s="53" t="n"/>
      <c r="C12" s="73" t="n"/>
      <c r="D12" s="45" t="n"/>
      <c r="E12" s="48" t="n"/>
      <c r="F12" s="49" t="n"/>
      <c r="G12" s="7" t="n"/>
      <c r="H12" s="50" t="n"/>
    </row>
    <row customHeight="true" ht="15" outlineLevel="0" r="13">
      <c r="A13" s="45" t="s">
        <v>34</v>
      </c>
      <c r="B13" s="53" t="n"/>
      <c r="C13" s="73" t="n"/>
      <c r="D13" s="45" t="n"/>
      <c r="E13" s="48" t="n"/>
      <c r="F13" s="49" t="n"/>
      <c r="G13" s="7" t="n"/>
      <c r="H13" s="50" t="n"/>
    </row>
    <row customHeight="true" ht="15" outlineLevel="0" r="14">
      <c r="A14" s="45" t="s">
        <v>35</v>
      </c>
      <c r="B14" s="53" t="n"/>
      <c r="C14" s="73" t="n"/>
      <c r="D14" s="45" t="n"/>
      <c r="E14" s="48" t="n"/>
      <c r="F14" s="49" t="n"/>
      <c r="G14" s="7" t="n"/>
      <c r="H14" s="50" t="n"/>
    </row>
    <row customHeight="true" ht="15" outlineLevel="0" r="15">
      <c r="A15" s="45" t="s">
        <v>36</v>
      </c>
      <c r="B15" s="53" t="n"/>
      <c r="C15" s="73" t="n"/>
      <c r="D15" s="45" t="n"/>
      <c r="E15" s="55" t="n"/>
      <c r="F15" s="49" t="n"/>
      <c r="G15" s="7" t="n"/>
      <c r="H15" s="50" t="n"/>
    </row>
    <row customHeight="true" ht="15" outlineLevel="0" r="16">
      <c r="A16" s="45" t="s">
        <v>37</v>
      </c>
      <c r="B16" s="58" t="n"/>
      <c r="C16" s="71" t="n"/>
      <c r="D16" s="60" t="n"/>
      <c r="E16" s="60" t="n"/>
      <c r="F16" s="60" t="n"/>
      <c r="G16" s="61" t="n"/>
      <c r="H16" s="52" t="n"/>
    </row>
    <row customFormat="true" customHeight="true" ht="15" outlineLevel="0" r="17" s="50">
      <c r="A17" s="45" t="s">
        <v>25</v>
      </c>
      <c r="B17" s="58" t="n"/>
      <c r="D17" s="60" t="n"/>
      <c r="E17" s="60" t="n"/>
      <c r="F17" s="60" t="n"/>
      <c r="G17" s="62" t="s">
        <v>38</v>
      </c>
      <c r="H17" s="61" t="n"/>
    </row>
    <row customFormat="true" ht="15.75" outlineLevel="0" r="18" s="52">
      <c r="A18" s="45" t="n"/>
      <c r="B18" s="70" t="n"/>
      <c r="D18" s="60" t="n"/>
      <c r="E18" s="60" t="n"/>
      <c r="F18" s="60" t="n"/>
      <c r="G18" s="62" t="n"/>
    </row>
  </sheetData>
  <mergeCells count="3">
    <mergeCell ref="A1:G1"/>
    <mergeCell ref="A2:G2"/>
    <mergeCell ref="B4:G4"/>
  </mergeCells>
  <pageMargins bottom="0.748031497001648" footer="0.31496062874794" header="0.31496062874794" left="0.708661377429962" right="0.236220464110374" top="0.748031497001648"/>
  <pageSetup fitToHeight="1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2023-05-15T07:20:00Z</dcterms:modified>
</cp:coreProperties>
</file>