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лист!$A$1:$H$43</definedName>
  </definedNames>
  <calcPr calcId="124519" iterate="1"/>
</workbook>
</file>

<file path=xl/calcChain.xml><?xml version="1.0" encoding="utf-8"?>
<calcChain xmlns="http://schemas.openxmlformats.org/spreadsheetml/2006/main">
  <c r="H19" i="7"/>
  <c r="E38"/>
  <c r="G35"/>
  <c r="G36"/>
  <c r="D27"/>
  <c r="D16"/>
  <c r="D13"/>
  <c r="C13"/>
  <c r="G23"/>
  <c r="G24"/>
  <c r="G25"/>
  <c r="G28"/>
  <c r="H41"/>
  <c r="H42"/>
  <c r="G41"/>
  <c r="F40"/>
  <c r="E27"/>
  <c r="E13"/>
  <c r="E16"/>
  <c r="G27" l="1"/>
  <c r="D38" l="1"/>
  <c r="C38"/>
  <c r="G10"/>
  <c r="G11"/>
  <c r="G29"/>
  <c r="G42"/>
  <c r="H7"/>
  <c r="H8"/>
  <c r="H10"/>
  <c r="H11"/>
  <c r="H12"/>
  <c r="H14"/>
  <c r="H15"/>
  <c r="H17"/>
  <c r="C27" l="1"/>
  <c r="H27" s="1"/>
  <c r="G16"/>
  <c r="C16"/>
  <c r="H16" s="1"/>
  <c r="G13"/>
  <c r="H13"/>
  <c r="H22"/>
  <c r="H23"/>
  <c r="H24"/>
  <c r="H25"/>
  <c r="H26"/>
  <c r="H28"/>
  <c r="H29"/>
  <c r="H30"/>
  <c r="H31"/>
  <c r="H32"/>
  <c r="H33"/>
  <c r="H34"/>
  <c r="H35"/>
  <c r="H36"/>
  <c r="H39"/>
  <c r="G30"/>
  <c r="G31"/>
  <c r="G32"/>
  <c r="G33"/>
  <c r="G39"/>
  <c r="H6"/>
  <c r="E21"/>
  <c r="G6"/>
  <c r="G7"/>
  <c r="G8"/>
  <c r="G12"/>
  <c r="G14"/>
  <c r="G15"/>
  <c r="G17"/>
  <c r="F7"/>
  <c r="F8"/>
  <c r="F9"/>
  <c r="F10"/>
  <c r="F11"/>
  <c r="F12"/>
  <c r="F14"/>
  <c r="F15"/>
  <c r="F17"/>
  <c r="F18"/>
  <c r="F19"/>
  <c r="F20"/>
  <c r="F22"/>
  <c r="F23"/>
  <c r="F24"/>
  <c r="F25"/>
  <c r="F26"/>
  <c r="F28"/>
  <c r="F29"/>
  <c r="F30"/>
  <c r="F31"/>
  <c r="F32"/>
  <c r="F33"/>
  <c r="F34"/>
  <c r="F35"/>
  <c r="F36"/>
  <c r="F39"/>
  <c r="F41"/>
  <c r="F42"/>
  <c r="F6"/>
  <c r="H38" l="1"/>
  <c r="C21"/>
  <c r="H21" s="1"/>
  <c r="C5"/>
  <c r="D21"/>
  <c r="G21" s="1"/>
  <c r="F27"/>
  <c r="F16"/>
  <c r="F13"/>
  <c r="C37" l="1"/>
  <c r="F21"/>
  <c r="D5"/>
  <c r="E5"/>
  <c r="H5" s="1"/>
  <c r="C43" l="1"/>
  <c r="G5"/>
  <c r="F5"/>
  <c r="E37"/>
  <c r="H37" s="1"/>
  <c r="G38" l="1"/>
  <c r="F38" l="1"/>
  <c r="D37"/>
  <c r="D43" l="1"/>
  <c r="G37"/>
  <c r="F37"/>
  <c r="E43" l="1"/>
  <c r="H43" s="1"/>
  <c r="G43" l="1"/>
  <c r="F43"/>
</calcChain>
</file>

<file path=xl/sharedStrings.xml><?xml version="1.0" encoding="utf-8"?>
<sst xmlns="http://schemas.openxmlformats.org/spreadsheetml/2006/main" count="63" uniqueCount="52">
  <si>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</si>
  <si>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</si>
  <si>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</si>
  <si>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</si>
  <si>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</si>
  <si>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</si>
  <si>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</si>
  <si>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</si>
  <si>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</si>
  <si>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</si>
  <si>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</si>
  <si>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</si>
  <si>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</si>
  <si>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</si>
  <si>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</si>
  <si>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</si>
  <si>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</si>
  <si>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</si>
  <si>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</si>
  <si>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</si>
  <si>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</si>
  <si>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</si>
  <si>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</si>
  <si>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</si>
  <si>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</si>
  <si>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</si>
  <si>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</si>
  <si>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</si>
  <si>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</si>
  <si>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</si>
  <si>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</si>
  <si>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</si>
  <si>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</si>
  <si>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за выдачу разрешения на перевозку грузов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</si>
  <si>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</si>
  <si>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</si>
  <si>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</si>
  <si>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</si>
  <si>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</si>
  <si>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</si>
  <si>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13</t>
  </si>
  <si>
    <t>Налог, взимаемый в связи с применением упрощенной системы налогообложения</t>
  </si>
  <si>
    <t>плата по договорам и плата за право заключения договора на установку и эксплуатацию рекламной конструкции</t>
  </si>
  <si>
    <t>Приложение 1</t>
  </si>
  <si>
    <t>План на                         2023 год</t>
  </si>
  <si>
    <t>% исполнения плана на    2023 год</t>
  </si>
  <si>
    <t>-</t>
  </si>
  <si>
    <t>Безвозмездные поступления от государственных (муниципальных) организаций</t>
  </si>
  <si>
    <t>Исполнение доходной части бюджета города Ставрополя за январь-апрель 2023 года</t>
  </si>
  <si>
    <t xml:space="preserve">План за                               январь - апрель    2023 года </t>
  </si>
  <si>
    <t xml:space="preserve">Факт за                               январь - апрель   2023 года </t>
  </si>
  <si>
    <t>% исполнения плана за                       январь - апрель    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</si>
</sst>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/>
    <xf numFmtId="0" fontId="1" fillId="2" borderId="1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0" fontId="1" fillId="0" borderId="6" xfId="0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3" fontId="6" fillId="0" borderId="1" xfId="0" applyNumberFormat="1" applyFont="1" applyFill="1" applyBorder="1"/>
    <xf numFmtId="3" fontId="6" fillId="2" borderId="1" xfId="0" applyNumberFormat="1" applyFont="1" applyFill="1" applyBorder="1"/>
    <xf numFmtId="3" fontId="7" fillId="0" borderId="1" xfId="0" applyNumberFormat="1" applyFont="1" applyFill="1" applyBorder="1"/>
    <xf numFmtId="3" fontId="7" fillId="2" borderId="1" xfId="0" applyNumberFormat="1" applyFont="1" applyFill="1" applyBorder="1"/>
    <xf numFmtId="3" fontId="5" fillId="0" borderId="1" xfId="0" applyNumberFormat="1" applyFont="1" applyFill="1" applyBorder="1"/>
    <xf numFmtId="3" fontId="5" fillId="0" borderId="2" xfId="0" applyNumberFormat="1" applyFont="1" applyFill="1" applyBorder="1"/>
    <xf numFmtId="0" fontId="4" fillId="0" borderId="0" xfId="0" applyFont="1" applyFill="1"/>
    <xf numFmtId="3" fontId="5" fillId="2" borderId="1" xfId="0" applyNumberFormat="1" applyFont="1" applyFill="1" applyBorder="1"/>
    <xf numFmtId="164" fontId="5" fillId="0" borderId="1" xfId="0" applyNumberFormat="1" applyFont="1" applyFill="1" applyBorder="1"/>
    <xf numFmtId="164" fontId="6" fillId="0" borderId="1" xfId="0" applyNumberFormat="1" applyFont="1" applyFill="1" applyBorder="1"/>
    <xf numFmtId="164" fontId="7" fillId="0" borderId="1" xfId="0" applyNumberFormat="1" applyFont="1" applyFill="1" applyBorder="1"/>
    <xf numFmtId="0" fontId="2" fillId="0" borderId="6" xfId="0" applyFont="1" applyFill="1" applyBorder="1" applyAlignment="1">
      <alignment horizontal="center"/>
    </xf>
    <xf numFmtId="164" fontId="5" fillId="0" borderId="7" xfId="0" applyNumberFormat="1" applyFont="1" applyFill="1" applyBorder="1"/>
    <xf numFmtId="164" fontId="6" fillId="0" borderId="7" xfId="0" applyNumberFormat="1" applyFont="1" applyFill="1" applyBorder="1"/>
    <xf numFmtId="0" fontId="1" fillId="0" borderId="6" xfId="0" applyFont="1" applyFill="1" applyBorder="1" applyAlignment="1">
      <alignment horizontal="center" vertical="center"/>
    </xf>
    <xf numFmtId="164" fontId="5" fillId="0" borderId="2" xfId="0" applyNumberFormat="1" applyFont="1" applyFill="1" applyBorder="1"/>
    <xf numFmtId="164" fontId="5" fillId="0" borderId="9" xfId="0" applyNumberFormat="1" applyFont="1" applyFill="1" applyBorder="1"/>
    <xf numFmtId="164" fontId="7" fillId="0" borderId="7" xfId="0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wrapText="1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7" fillId="0" borderId="7" xfId="0" applyNumberFormat="1" applyFont="1" applyFill="1" applyBorder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3" fontId="5" fillId="2" borderId="2" xfId="0" applyNumberFormat="1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14" fontId="1" fillId="2" borderId="10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/>
    </xf>
    <xf numFmtId="0" fontId="0" fillId="2" borderId="0" xfId="0" applyFill="1" applyAlignment="1"/>
    <xf numFmtId="0" fontId="1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0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94"/>
  <sheetViews>
    <sheetView tabSelected="1" topLeftCell="A3" workbookViewId="0">
      <selection activeCell="J11" sqref="J11"/>
    </sheetView>
  </sheetViews>
  <sheetFormatPr defaultColWidth="9.140625" defaultRowHeight="12.75"/>
  <cols>
    <col min="1" max="1" width="4.28515625" style="7" customWidth="1"/>
    <col min="2" max="2" width="58.140625" style="5" customWidth="1"/>
    <col min="3" max="3" width="12.140625" style="42" customWidth="1"/>
    <col min="4" max="4" width="12.140625" style="44" customWidth="1"/>
    <col min="5" max="5" width="12.7109375" style="8" customWidth="1"/>
    <col min="6" max="6" width="11.140625" style="8" customWidth="1"/>
    <col min="7" max="7" width="11.42578125" style="8" customWidth="1"/>
    <col min="8" max="8" width="10.28515625" style="8" customWidth="1"/>
    <col min="9" max="16384" width="9.140625" style="8"/>
  </cols>
  <sheetData>
    <row r="1" spans="1:222" ht="15.75">
      <c r="A1" s="45"/>
      <c r="B1" s="42"/>
      <c r="E1" s="44"/>
      <c r="F1" s="56" t="s">
        <v>43</v>
      </c>
      <c r="G1" s="57"/>
      <c r="H1" s="57"/>
    </row>
    <row r="2" spans="1:222" ht="13.15" customHeight="1">
      <c r="A2" s="59" t="s">
        <v>48</v>
      </c>
      <c r="B2" s="60"/>
      <c r="C2" s="60"/>
      <c r="D2" s="60"/>
      <c r="E2" s="60"/>
      <c r="F2" s="60"/>
      <c r="G2" s="60"/>
      <c r="H2" s="60"/>
    </row>
    <row r="3" spans="1:222" ht="13.5" thickBot="1">
      <c r="A3" s="45"/>
      <c r="B3" s="42"/>
      <c r="E3" s="44"/>
      <c r="F3" s="44"/>
      <c r="G3" s="58" t="s">
        <v>36</v>
      </c>
      <c r="H3" s="58"/>
    </row>
    <row r="4" spans="1:222" ht="78.75" customHeight="1">
      <c r="A4" s="46" t="s">
        <v>28</v>
      </c>
      <c r="B4" s="41" t="s">
        <v>39</v>
      </c>
      <c r="C4" s="41" t="s">
        <v>44</v>
      </c>
      <c r="D4" s="47" t="s">
        <v>49</v>
      </c>
      <c r="E4" s="47" t="s">
        <v>50</v>
      </c>
      <c r="F4" s="48" t="s">
        <v>12</v>
      </c>
      <c r="G4" s="48" t="s">
        <v>51</v>
      </c>
      <c r="H4" s="49" t="s">
        <v>45</v>
      </c>
    </row>
    <row r="5" spans="1:222" s="3" customFormat="1" ht="15.75">
      <c r="A5" s="26"/>
      <c r="B5" s="6" t="s">
        <v>7</v>
      </c>
      <c r="C5" s="22">
        <f>C6+C7+C8+C9+C10+C11+C12+C13+C16+C20</f>
        <v>5361197</v>
      </c>
      <c r="D5" s="22">
        <f>D6+D7+D8+D9+D10+D11+D12+D13+D16+D20</f>
        <v>1376905</v>
      </c>
      <c r="E5" s="19">
        <f t="shared" ref="E5" si="0">E6+E7+E8+E9+E10+E11+E12+E13+E16+E20</f>
        <v>1326485</v>
      </c>
      <c r="F5" s="19">
        <f>E5-D5</f>
        <v>-50420</v>
      </c>
      <c r="G5" s="23">
        <f>E5/D5*100</f>
        <v>96.338164216122394</v>
      </c>
      <c r="H5" s="27">
        <f>E5/C5*100</f>
        <v>24.742328998542675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</row>
    <row r="6" spans="1:222" ht="15.75">
      <c r="A6" s="11">
        <v>1</v>
      </c>
      <c r="B6" s="1" t="s">
        <v>0</v>
      </c>
      <c r="C6" s="16">
        <v>3353065</v>
      </c>
      <c r="D6" s="16">
        <v>799437</v>
      </c>
      <c r="E6" s="16">
        <v>792147</v>
      </c>
      <c r="F6" s="15">
        <f>E6-D6</f>
        <v>-7290</v>
      </c>
      <c r="G6" s="24">
        <f t="shared" ref="G6:G43" si="1">E6/D6*100</f>
        <v>99.088108256185293</v>
      </c>
      <c r="H6" s="28">
        <f t="shared" ref="H6:H43" si="2">E6/C6*100</f>
        <v>23.62456439108696</v>
      </c>
    </row>
    <row r="7" spans="1:222" ht="15.75">
      <c r="A7" s="11">
        <v>2</v>
      </c>
      <c r="B7" s="1" t="s">
        <v>22</v>
      </c>
      <c r="C7" s="16">
        <v>26336</v>
      </c>
      <c r="D7" s="16">
        <v>8779</v>
      </c>
      <c r="E7" s="15">
        <v>9494</v>
      </c>
      <c r="F7" s="15">
        <f t="shared" ref="F7:F43" si="3">E7-D7</f>
        <v>715</v>
      </c>
      <c r="G7" s="24">
        <f t="shared" si="1"/>
        <v>108.14443558491855</v>
      </c>
      <c r="H7" s="28">
        <f t="shared" si="2"/>
        <v>36.049513973268532</v>
      </c>
    </row>
    <row r="8" spans="1:222" ht="26.25">
      <c r="A8" s="29">
        <v>3</v>
      </c>
      <c r="B8" s="1" t="s">
        <v>41</v>
      </c>
      <c r="C8" s="16">
        <v>630773</v>
      </c>
      <c r="D8" s="16">
        <v>291636</v>
      </c>
      <c r="E8" s="16">
        <v>292664</v>
      </c>
      <c r="F8" s="15">
        <f t="shared" si="3"/>
        <v>1028</v>
      </c>
      <c r="G8" s="24">
        <f t="shared" si="1"/>
        <v>100.35249420510499</v>
      </c>
      <c r="H8" s="28">
        <f t="shared" si="2"/>
        <v>46.39767396511899</v>
      </c>
    </row>
    <row r="9" spans="1:222" ht="15.6" customHeight="1">
      <c r="A9" s="29">
        <v>4</v>
      </c>
      <c r="B9" s="1" t="s">
        <v>5</v>
      </c>
      <c r="C9" s="16">
        <v>0</v>
      </c>
      <c r="D9" s="16">
        <v>0</v>
      </c>
      <c r="E9" s="16">
        <v>-5796</v>
      </c>
      <c r="F9" s="15">
        <f t="shared" si="3"/>
        <v>-5796</v>
      </c>
      <c r="G9" s="39" t="s">
        <v>46</v>
      </c>
      <c r="H9" s="38" t="s">
        <v>46</v>
      </c>
    </row>
    <row r="10" spans="1:222" ht="15.75">
      <c r="A10" s="29">
        <v>5</v>
      </c>
      <c r="B10" s="1" t="s">
        <v>6</v>
      </c>
      <c r="C10" s="16">
        <v>31778</v>
      </c>
      <c r="D10" s="16">
        <v>29648</v>
      </c>
      <c r="E10" s="15">
        <v>5016</v>
      </c>
      <c r="F10" s="15">
        <f t="shared" si="3"/>
        <v>-24632</v>
      </c>
      <c r="G10" s="24">
        <f t="shared" si="1"/>
        <v>16.918510523475444</v>
      </c>
      <c r="H10" s="28">
        <f t="shared" si="2"/>
        <v>15.784505003461513</v>
      </c>
    </row>
    <row r="11" spans="1:222" ht="15" customHeight="1">
      <c r="A11" s="29">
        <v>6</v>
      </c>
      <c r="B11" s="1" t="s">
        <v>16</v>
      </c>
      <c r="C11" s="16">
        <v>114950</v>
      </c>
      <c r="D11" s="16">
        <v>44299</v>
      </c>
      <c r="E11" s="16">
        <v>44428</v>
      </c>
      <c r="F11" s="15">
        <f t="shared" si="3"/>
        <v>129</v>
      </c>
      <c r="G11" s="24">
        <f t="shared" si="1"/>
        <v>100.29120296169214</v>
      </c>
      <c r="H11" s="28">
        <f t="shared" si="2"/>
        <v>38.649847759895607</v>
      </c>
    </row>
    <row r="12" spans="1:222" ht="15.75">
      <c r="A12" s="29">
        <v>7</v>
      </c>
      <c r="B12" s="1" t="s">
        <v>1</v>
      </c>
      <c r="C12" s="16">
        <v>614916</v>
      </c>
      <c r="D12" s="16">
        <v>49132</v>
      </c>
      <c r="E12" s="15">
        <v>24010</v>
      </c>
      <c r="F12" s="15">
        <f t="shared" si="3"/>
        <v>-25122</v>
      </c>
      <c r="G12" s="24">
        <f t="shared" si="1"/>
        <v>48.868354636489457</v>
      </c>
      <c r="H12" s="28">
        <f t="shared" si="2"/>
        <v>3.9045983516447773</v>
      </c>
    </row>
    <row r="13" spans="1:222" ht="15.75">
      <c r="A13" s="52">
        <v>8</v>
      </c>
      <c r="B13" s="1" t="s">
        <v>14</v>
      </c>
      <c r="C13" s="16">
        <f>C14+C15</f>
        <v>497846</v>
      </c>
      <c r="D13" s="16">
        <f>D14+D15</f>
        <v>122887</v>
      </c>
      <c r="E13" s="16">
        <f>E14+E15</f>
        <v>132843</v>
      </c>
      <c r="F13" s="15">
        <f t="shared" si="3"/>
        <v>9956</v>
      </c>
      <c r="G13" s="24">
        <f t="shared" si="1"/>
        <v>108.10175201607981</v>
      </c>
      <c r="H13" s="28">
        <f t="shared" si="2"/>
        <v>26.683552745226436</v>
      </c>
    </row>
    <row r="14" spans="1:222" s="33" customFormat="1" ht="15.75">
      <c r="A14" s="53"/>
      <c r="B14" s="14" t="s">
        <v>25</v>
      </c>
      <c r="C14" s="18">
        <v>343992</v>
      </c>
      <c r="D14" s="18">
        <v>111578</v>
      </c>
      <c r="E14" s="18">
        <v>126910</v>
      </c>
      <c r="F14" s="17">
        <f t="shared" si="3"/>
        <v>15332</v>
      </c>
      <c r="G14" s="25">
        <f t="shared" si="1"/>
        <v>113.74106006560434</v>
      </c>
      <c r="H14" s="32">
        <f t="shared" si="2"/>
        <v>36.893299844182422</v>
      </c>
    </row>
    <row r="15" spans="1:222" s="33" customFormat="1" ht="15.75">
      <c r="A15" s="53"/>
      <c r="B15" s="14" t="s">
        <v>24</v>
      </c>
      <c r="C15" s="18">
        <v>153854</v>
      </c>
      <c r="D15" s="18">
        <v>11309</v>
      </c>
      <c r="E15" s="18">
        <v>5933</v>
      </c>
      <c r="F15" s="17">
        <f t="shared" si="3"/>
        <v>-5376</v>
      </c>
      <c r="G15" s="25">
        <f t="shared" si="1"/>
        <v>52.462640374922628</v>
      </c>
      <c r="H15" s="32">
        <f t="shared" si="2"/>
        <v>3.856253331080115</v>
      </c>
    </row>
    <row r="16" spans="1:222" ht="15.75">
      <c r="A16" s="52">
        <v>9</v>
      </c>
      <c r="B16" s="1" t="s">
        <v>15</v>
      </c>
      <c r="C16" s="16">
        <f>C17+C18+C19</f>
        <v>91533</v>
      </c>
      <c r="D16" s="16">
        <f>D17+D18+D19</f>
        <v>31087</v>
      </c>
      <c r="E16" s="16">
        <f>E17+E18+E19</f>
        <v>31679</v>
      </c>
      <c r="F16" s="15">
        <f t="shared" si="3"/>
        <v>592</v>
      </c>
      <c r="G16" s="24">
        <f t="shared" si="1"/>
        <v>101.90433300093287</v>
      </c>
      <c r="H16" s="28">
        <f t="shared" si="2"/>
        <v>34.609375853517307</v>
      </c>
    </row>
    <row r="17" spans="1:222" s="21" customFormat="1" ht="15.75">
      <c r="A17" s="52"/>
      <c r="B17" s="14" t="s">
        <v>19</v>
      </c>
      <c r="C17" s="18">
        <v>91530</v>
      </c>
      <c r="D17" s="18">
        <v>31087</v>
      </c>
      <c r="E17" s="17">
        <v>31679</v>
      </c>
      <c r="F17" s="17">
        <f t="shared" si="3"/>
        <v>592</v>
      </c>
      <c r="G17" s="25">
        <f t="shared" si="1"/>
        <v>101.90433300093287</v>
      </c>
      <c r="H17" s="32">
        <f t="shared" si="2"/>
        <v>34.610510215229979</v>
      </c>
    </row>
    <row r="18" spans="1:222" s="21" customFormat="1" ht="15.75">
      <c r="A18" s="52"/>
      <c r="B18" s="14" t="s">
        <v>20</v>
      </c>
      <c r="C18" s="18">
        <v>0</v>
      </c>
      <c r="D18" s="18">
        <v>0</v>
      </c>
      <c r="E18" s="17">
        <v>0</v>
      </c>
      <c r="F18" s="17">
        <f t="shared" si="3"/>
        <v>0</v>
      </c>
      <c r="G18" s="37" t="s">
        <v>46</v>
      </c>
      <c r="H18" s="40" t="s">
        <v>46</v>
      </c>
    </row>
    <row r="19" spans="1:222" s="21" customFormat="1" ht="15.75">
      <c r="A19" s="53"/>
      <c r="B19" s="14" t="s">
        <v>33</v>
      </c>
      <c r="C19" s="18">
        <v>3</v>
      </c>
      <c r="D19" s="18">
        <v>0</v>
      </c>
      <c r="E19" s="17">
        <v>0</v>
      </c>
      <c r="F19" s="17">
        <f t="shared" si="3"/>
        <v>0</v>
      </c>
      <c r="G19" s="37" t="s">
        <v>46</v>
      </c>
      <c r="H19" s="40">
        <f>E19/C19*100</f>
        <v>0</v>
      </c>
    </row>
    <row r="20" spans="1:222" ht="26.25">
      <c r="A20" s="29">
        <v>10</v>
      </c>
      <c r="B20" s="1" t="s">
        <v>38</v>
      </c>
      <c r="C20" s="16">
        <v>0</v>
      </c>
      <c r="D20" s="16">
        <v>0</v>
      </c>
      <c r="E20" s="15">
        <v>0</v>
      </c>
      <c r="F20" s="15">
        <f t="shared" si="3"/>
        <v>0</v>
      </c>
      <c r="G20" s="37" t="s">
        <v>46</v>
      </c>
      <c r="H20" s="40" t="s">
        <v>46</v>
      </c>
    </row>
    <row r="21" spans="1:222" s="3" customFormat="1" ht="15.75">
      <c r="A21" s="13"/>
      <c r="B21" s="6" t="s">
        <v>8</v>
      </c>
      <c r="C21" s="22">
        <f>C22+C23+C24+C25+C26+C27+C30+C31+C32+C33+C34+C35+C36</f>
        <v>745839</v>
      </c>
      <c r="D21" s="22">
        <f>D22+D23+D24+D25+D26+D27+D30+D31+D32+D33+D34+D35+D36</f>
        <v>273427</v>
      </c>
      <c r="E21" s="22">
        <f>E22+E23+E24+E25+E26+E27+E30+E31+E32+E33+E34+E35+E36</f>
        <v>247128</v>
      </c>
      <c r="F21" s="19">
        <f t="shared" si="3"/>
        <v>-26299</v>
      </c>
      <c r="G21" s="23">
        <f t="shared" si="1"/>
        <v>90.381710657689254</v>
      </c>
      <c r="H21" s="27">
        <f t="shared" si="2"/>
        <v>33.134228700832217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</row>
    <row r="22" spans="1:222" ht="42" customHeight="1">
      <c r="A22" s="29">
        <v>11</v>
      </c>
      <c r="B22" s="1" t="s">
        <v>10</v>
      </c>
      <c r="C22" s="16">
        <v>4563</v>
      </c>
      <c r="D22" s="16">
        <v>0</v>
      </c>
      <c r="E22" s="15">
        <v>0</v>
      </c>
      <c r="F22" s="15">
        <f t="shared" si="3"/>
        <v>0</v>
      </c>
      <c r="G22" s="39" t="s">
        <v>46</v>
      </c>
      <c r="H22" s="28">
        <f t="shared" si="2"/>
        <v>0</v>
      </c>
    </row>
    <row r="23" spans="1:222" ht="63.6" customHeight="1">
      <c r="A23" s="29">
        <v>12</v>
      </c>
      <c r="B23" s="1" t="s">
        <v>26</v>
      </c>
      <c r="C23" s="16">
        <v>450612</v>
      </c>
      <c r="D23" s="16">
        <v>173285</v>
      </c>
      <c r="E23" s="15">
        <v>137453</v>
      </c>
      <c r="F23" s="15">
        <f t="shared" si="3"/>
        <v>-35832</v>
      </c>
      <c r="G23" s="24">
        <f t="shared" si="1"/>
        <v>79.321926306373896</v>
      </c>
      <c r="H23" s="28">
        <f t="shared" si="2"/>
        <v>30.503626179506981</v>
      </c>
    </row>
    <row r="24" spans="1:222" ht="51.75" customHeight="1">
      <c r="A24" s="12" t="s">
        <v>40</v>
      </c>
      <c r="B24" s="2" t="s">
        <v>34</v>
      </c>
      <c r="C24" s="16">
        <v>23546</v>
      </c>
      <c r="D24" s="16">
        <v>5886</v>
      </c>
      <c r="E24" s="16">
        <v>2285</v>
      </c>
      <c r="F24" s="15">
        <f t="shared" si="3"/>
        <v>-3601</v>
      </c>
      <c r="G24" s="24">
        <f t="shared" si="1"/>
        <v>38.820931022765883</v>
      </c>
      <c r="H24" s="28">
        <f t="shared" si="2"/>
        <v>9.7044083920835806</v>
      </c>
    </row>
    <row r="25" spans="1:222" ht="53.25" customHeight="1">
      <c r="A25" s="29">
        <v>14</v>
      </c>
      <c r="B25" s="1" t="s">
        <v>27</v>
      </c>
      <c r="C25" s="16">
        <v>70828</v>
      </c>
      <c r="D25" s="16">
        <v>15599</v>
      </c>
      <c r="E25" s="15">
        <v>17521</v>
      </c>
      <c r="F25" s="15">
        <f t="shared" si="3"/>
        <v>1922</v>
      </c>
      <c r="G25" s="24">
        <f t="shared" si="1"/>
        <v>112.32130264760562</v>
      </c>
      <c r="H25" s="28">
        <f t="shared" si="2"/>
        <v>24.737391991867621</v>
      </c>
    </row>
    <row r="26" spans="1:222" ht="40.15" customHeight="1">
      <c r="A26" s="36">
        <v>15</v>
      </c>
      <c r="B26" s="1" t="s">
        <v>11</v>
      </c>
      <c r="C26" s="16">
        <v>6578</v>
      </c>
      <c r="D26" s="16">
        <v>0</v>
      </c>
      <c r="E26" s="15">
        <v>3492</v>
      </c>
      <c r="F26" s="15">
        <f t="shared" si="3"/>
        <v>3492</v>
      </c>
      <c r="G26" s="39" t="s">
        <v>46</v>
      </c>
      <c r="H26" s="28">
        <f t="shared" si="2"/>
        <v>53.086044390392217</v>
      </c>
    </row>
    <row r="27" spans="1:222" ht="25.5" customHeight="1">
      <c r="A27" s="52">
        <v>16</v>
      </c>
      <c r="B27" s="1" t="s">
        <v>37</v>
      </c>
      <c r="C27" s="16">
        <f>C28+C29</f>
        <v>4056</v>
      </c>
      <c r="D27" s="16">
        <f>D28+D29</f>
        <v>1069</v>
      </c>
      <c r="E27" s="16">
        <f>E28+E29</f>
        <v>1374</v>
      </c>
      <c r="F27" s="15">
        <f t="shared" si="3"/>
        <v>305</v>
      </c>
      <c r="G27" s="24">
        <f t="shared" si="1"/>
        <v>128.53133769878391</v>
      </c>
      <c r="H27" s="28">
        <f t="shared" si="2"/>
        <v>33.875739644970416</v>
      </c>
    </row>
    <row r="28" spans="1:222" s="21" customFormat="1" ht="24.75" customHeight="1">
      <c r="A28" s="52"/>
      <c r="B28" s="14" t="s">
        <v>42</v>
      </c>
      <c r="C28" s="18">
        <v>1627</v>
      </c>
      <c r="D28" s="18">
        <v>406</v>
      </c>
      <c r="E28" s="17">
        <v>407</v>
      </c>
      <c r="F28" s="17">
        <f t="shared" si="3"/>
        <v>1</v>
      </c>
      <c r="G28" s="25">
        <f t="shared" si="1"/>
        <v>100.24630541871922</v>
      </c>
      <c r="H28" s="32">
        <f t="shared" si="2"/>
        <v>25.015365703749232</v>
      </c>
    </row>
    <row r="29" spans="1:222" s="21" customFormat="1" ht="15" customHeight="1">
      <c r="A29" s="52"/>
      <c r="B29" s="14" t="s">
        <v>18</v>
      </c>
      <c r="C29" s="18">
        <v>2429</v>
      </c>
      <c r="D29" s="18">
        <v>663</v>
      </c>
      <c r="E29" s="17">
        <v>967</v>
      </c>
      <c r="F29" s="17">
        <f t="shared" si="3"/>
        <v>304</v>
      </c>
      <c r="G29" s="25">
        <f t="shared" si="1"/>
        <v>145.8521870286576</v>
      </c>
      <c r="H29" s="32">
        <f t="shared" si="2"/>
        <v>39.810621655002059</v>
      </c>
    </row>
    <row r="30" spans="1:222" ht="15" customHeight="1">
      <c r="A30" s="29">
        <v>17</v>
      </c>
      <c r="B30" s="1" t="s">
        <v>17</v>
      </c>
      <c r="C30" s="16">
        <v>1421</v>
      </c>
      <c r="D30" s="16">
        <v>474</v>
      </c>
      <c r="E30" s="15">
        <v>1285</v>
      </c>
      <c r="F30" s="15">
        <f t="shared" si="3"/>
        <v>811</v>
      </c>
      <c r="G30" s="24">
        <f t="shared" si="1"/>
        <v>271.09704641350214</v>
      </c>
      <c r="H30" s="28">
        <f t="shared" si="2"/>
        <v>90.429275158339195</v>
      </c>
    </row>
    <row r="31" spans="1:222" ht="26.25">
      <c r="A31" s="29">
        <v>18</v>
      </c>
      <c r="B31" s="1" t="s">
        <v>13</v>
      </c>
      <c r="C31" s="16">
        <v>43042</v>
      </c>
      <c r="D31" s="16">
        <v>10043</v>
      </c>
      <c r="E31" s="16">
        <v>10799</v>
      </c>
      <c r="F31" s="15">
        <f t="shared" si="3"/>
        <v>756</v>
      </c>
      <c r="G31" s="24">
        <f t="shared" si="1"/>
        <v>107.52763118590063</v>
      </c>
      <c r="H31" s="28">
        <f t="shared" si="2"/>
        <v>25.089447516379348</v>
      </c>
    </row>
    <row r="32" spans="1:222" ht="65.45" customHeight="1">
      <c r="A32" s="29">
        <v>19</v>
      </c>
      <c r="B32" s="1" t="s">
        <v>23</v>
      </c>
      <c r="C32" s="16">
        <v>20021</v>
      </c>
      <c r="D32" s="16">
        <v>10429</v>
      </c>
      <c r="E32" s="15">
        <v>14334</v>
      </c>
      <c r="F32" s="15">
        <f t="shared" si="3"/>
        <v>3905</v>
      </c>
      <c r="G32" s="24">
        <f t="shared" si="1"/>
        <v>137.44366669862882</v>
      </c>
      <c r="H32" s="28">
        <f t="shared" si="2"/>
        <v>71.594825433295043</v>
      </c>
    </row>
    <row r="33" spans="1:222" ht="26.25" customHeight="1">
      <c r="A33" s="29">
        <v>20</v>
      </c>
      <c r="B33" s="1" t="s">
        <v>29</v>
      </c>
      <c r="C33" s="16">
        <v>79623</v>
      </c>
      <c r="D33" s="16">
        <v>49667</v>
      </c>
      <c r="E33" s="15">
        <v>49056</v>
      </c>
      <c r="F33" s="15">
        <f t="shared" si="3"/>
        <v>-611</v>
      </c>
      <c r="G33" s="24">
        <f t="shared" si="1"/>
        <v>98.76980691404755</v>
      </c>
      <c r="H33" s="28">
        <f t="shared" si="2"/>
        <v>61.610338721223769</v>
      </c>
    </row>
    <row r="34" spans="1:222" ht="15.75">
      <c r="A34" s="29">
        <v>21</v>
      </c>
      <c r="B34" s="1" t="s">
        <v>2</v>
      </c>
      <c r="C34" s="16">
        <v>11939</v>
      </c>
      <c r="D34" s="16">
        <v>14</v>
      </c>
      <c r="E34" s="15">
        <v>712</v>
      </c>
      <c r="F34" s="15">
        <f t="shared" si="3"/>
        <v>698</v>
      </c>
      <c r="G34" s="39" t="s">
        <v>46</v>
      </c>
      <c r="H34" s="28">
        <f t="shared" si="2"/>
        <v>5.9636485467794627</v>
      </c>
    </row>
    <row r="35" spans="1:222" ht="15" customHeight="1">
      <c r="A35" s="35">
        <v>22</v>
      </c>
      <c r="B35" s="1" t="s">
        <v>35</v>
      </c>
      <c r="C35" s="16">
        <v>23316</v>
      </c>
      <c r="D35" s="16">
        <v>6664</v>
      </c>
      <c r="E35" s="15">
        <v>8150</v>
      </c>
      <c r="F35" s="15">
        <f t="shared" si="3"/>
        <v>1486</v>
      </c>
      <c r="G35" s="24">
        <f t="shared" si="1"/>
        <v>122.29891956782713</v>
      </c>
      <c r="H35" s="28">
        <f t="shared" si="2"/>
        <v>34.954537656544858</v>
      </c>
    </row>
    <row r="36" spans="1:222" ht="15" customHeight="1">
      <c r="A36" s="29">
        <v>23</v>
      </c>
      <c r="B36" s="1" t="s">
        <v>3</v>
      </c>
      <c r="C36" s="16">
        <v>6294</v>
      </c>
      <c r="D36" s="16">
        <v>297</v>
      </c>
      <c r="E36" s="15">
        <v>667</v>
      </c>
      <c r="F36" s="15">
        <f t="shared" si="3"/>
        <v>370</v>
      </c>
      <c r="G36" s="24">
        <f t="shared" si="1"/>
        <v>224.57912457912457</v>
      </c>
      <c r="H36" s="28">
        <f t="shared" si="2"/>
        <v>10.597394343819511</v>
      </c>
    </row>
    <row r="37" spans="1:222" s="3" customFormat="1" ht="15.75">
      <c r="A37" s="54" t="s">
        <v>30</v>
      </c>
      <c r="B37" s="55"/>
      <c r="C37" s="22">
        <f>C5+C21</f>
        <v>6107036</v>
      </c>
      <c r="D37" s="22">
        <f>D5+D21</f>
        <v>1650332</v>
      </c>
      <c r="E37" s="22">
        <f>E5+E21</f>
        <v>1573613</v>
      </c>
      <c r="F37" s="19">
        <f t="shared" si="3"/>
        <v>-76719</v>
      </c>
      <c r="G37" s="23">
        <f t="shared" si="1"/>
        <v>95.351299011350449</v>
      </c>
      <c r="H37" s="27">
        <f t="shared" si="2"/>
        <v>25.76721342399161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</row>
    <row r="38" spans="1:222" s="9" customFormat="1" ht="15.75">
      <c r="A38" s="52">
        <v>24</v>
      </c>
      <c r="B38" s="10" t="s">
        <v>4</v>
      </c>
      <c r="C38" s="22">
        <f>C39+C41+C42</f>
        <v>11421237</v>
      </c>
      <c r="D38" s="22">
        <f>D39+D41+D42</f>
        <v>3334388</v>
      </c>
      <c r="E38" s="22">
        <f>E39+E40+E41+E42</f>
        <v>3335345</v>
      </c>
      <c r="F38" s="19">
        <f t="shared" si="3"/>
        <v>957</v>
      </c>
      <c r="G38" s="23">
        <f t="shared" si="1"/>
        <v>100.02870091902922</v>
      </c>
      <c r="H38" s="27">
        <f t="shared" si="2"/>
        <v>29.203010146799336</v>
      </c>
    </row>
    <row r="39" spans="1:222" ht="24.75" customHeight="1">
      <c r="A39" s="52"/>
      <c r="B39" s="1" t="s">
        <v>31</v>
      </c>
      <c r="C39" s="16">
        <v>11491523</v>
      </c>
      <c r="D39" s="16">
        <v>3404674</v>
      </c>
      <c r="E39" s="16">
        <v>3404674</v>
      </c>
      <c r="F39" s="15">
        <f t="shared" si="3"/>
        <v>0</v>
      </c>
      <c r="G39" s="24">
        <f t="shared" si="1"/>
        <v>100</v>
      </c>
      <c r="H39" s="28">
        <f t="shared" si="2"/>
        <v>29.627700349205238</v>
      </c>
    </row>
    <row r="40" spans="1:222" ht="24.75" customHeight="1">
      <c r="A40" s="52"/>
      <c r="B40" s="1" t="s">
        <v>47</v>
      </c>
      <c r="C40" s="16">
        <v>0</v>
      </c>
      <c r="D40" s="16">
        <v>0</v>
      </c>
      <c r="E40" s="16">
        <v>44</v>
      </c>
      <c r="F40" s="15">
        <f t="shared" si="3"/>
        <v>44</v>
      </c>
      <c r="G40" s="39" t="s">
        <v>46</v>
      </c>
      <c r="H40" s="38" t="s">
        <v>46</v>
      </c>
    </row>
    <row r="41" spans="1:222" ht="38.450000000000003" customHeight="1">
      <c r="A41" s="52"/>
      <c r="B41" s="4" t="s">
        <v>21</v>
      </c>
      <c r="C41" s="16">
        <v>2186</v>
      </c>
      <c r="D41" s="16">
        <v>2186</v>
      </c>
      <c r="E41" s="16">
        <v>3426</v>
      </c>
      <c r="F41" s="15">
        <f t="shared" si="3"/>
        <v>1240</v>
      </c>
      <c r="G41" s="24">
        <f t="shared" si="1"/>
        <v>156.72461116193961</v>
      </c>
      <c r="H41" s="28">
        <f t="shared" si="2"/>
        <v>156.72461116193961</v>
      </c>
    </row>
    <row r="42" spans="1:222" ht="27" customHeight="1">
      <c r="A42" s="61"/>
      <c r="B42" s="1" t="s">
        <v>9</v>
      </c>
      <c r="C42" s="16">
        <v>-72472</v>
      </c>
      <c r="D42" s="16">
        <v>-72472</v>
      </c>
      <c r="E42" s="16">
        <v>-72799</v>
      </c>
      <c r="F42" s="15">
        <f t="shared" si="3"/>
        <v>-327</v>
      </c>
      <c r="G42" s="24">
        <f t="shared" si="1"/>
        <v>100.45120874268683</v>
      </c>
      <c r="H42" s="28">
        <f t="shared" si="2"/>
        <v>100.45120874268683</v>
      </c>
    </row>
    <row r="43" spans="1:222" s="9" customFormat="1" ht="16.5" thickBot="1">
      <c r="A43" s="50" t="s">
        <v>32</v>
      </c>
      <c r="B43" s="51"/>
      <c r="C43" s="43">
        <f>C37+C38</f>
        <v>17528273</v>
      </c>
      <c r="D43" s="43">
        <f>D37+D38</f>
        <v>4984720</v>
      </c>
      <c r="E43" s="20">
        <f>E37+E38</f>
        <v>4908958</v>
      </c>
      <c r="F43" s="20">
        <f t="shared" si="3"/>
        <v>-75762</v>
      </c>
      <c r="G43" s="30">
        <f t="shared" si="1"/>
        <v>98.480115232149444</v>
      </c>
      <c r="H43" s="31">
        <f t="shared" si="2"/>
        <v>28.005942171256688</v>
      </c>
    </row>
    <row r="44" spans="1:222" ht="14.25" customHeight="1">
      <c r="B44" s="34"/>
      <c r="D44" s="34"/>
      <c r="E44" s="34"/>
      <c r="F44" s="34"/>
      <c r="G44" s="34"/>
      <c r="H44" s="34"/>
    </row>
    <row r="45" spans="1:222" ht="48.6" customHeight="1">
      <c r="B45" s="34"/>
      <c r="D45" s="34"/>
      <c r="E45" s="34"/>
      <c r="F45" s="34"/>
      <c r="G45" s="34"/>
      <c r="H45" s="34"/>
      <c r="J45" s="34"/>
    </row>
    <row r="46" spans="1:222">
      <c r="B46" s="34"/>
      <c r="D46" s="34"/>
      <c r="E46" s="34"/>
      <c r="F46" s="34"/>
      <c r="G46" s="34"/>
      <c r="H46" s="34"/>
      <c r="I46" s="34"/>
    </row>
    <row r="47" spans="1:222">
      <c r="B47" s="34"/>
      <c r="D47" s="34"/>
      <c r="E47" s="34"/>
      <c r="F47" s="34"/>
      <c r="G47" s="34"/>
      <c r="H47" s="34"/>
      <c r="I47" s="34"/>
    </row>
    <row r="48" spans="1:222">
      <c r="B48" s="34"/>
      <c r="D48" s="34"/>
      <c r="E48" s="34"/>
      <c r="F48" s="34"/>
      <c r="G48" s="34"/>
      <c r="H48" s="34"/>
      <c r="I48" s="34"/>
    </row>
    <row r="49" spans="2:9">
      <c r="B49" s="34"/>
      <c r="D49" s="34"/>
      <c r="E49" s="34"/>
      <c r="F49" s="34"/>
      <c r="G49" s="34"/>
      <c r="H49" s="34"/>
      <c r="I49" s="34"/>
    </row>
    <row r="50" spans="2:9">
      <c r="B50" s="34"/>
      <c r="D50" s="34"/>
      <c r="E50" s="34"/>
      <c r="F50" s="34"/>
      <c r="G50" s="34"/>
      <c r="H50" s="34"/>
      <c r="I50" s="34"/>
    </row>
    <row r="51" spans="2:9">
      <c r="B51" s="34"/>
      <c r="D51" s="34"/>
      <c r="E51" s="34"/>
      <c r="F51" s="34"/>
      <c r="G51" s="34"/>
      <c r="H51" s="34"/>
      <c r="I51" s="34"/>
    </row>
    <row r="52" spans="2:9">
      <c r="B52" s="34"/>
      <c r="D52" s="34"/>
      <c r="E52" s="34"/>
      <c r="F52" s="34"/>
      <c r="G52" s="34"/>
      <c r="H52" s="34"/>
      <c r="I52" s="34"/>
    </row>
    <row r="53" spans="2:9">
      <c r="B53" s="34"/>
      <c r="D53" s="34"/>
      <c r="E53" s="34"/>
      <c r="F53" s="34"/>
      <c r="G53" s="34"/>
      <c r="H53" s="34"/>
      <c r="I53" s="34"/>
    </row>
    <row r="54" spans="2:9">
      <c r="B54" s="34"/>
      <c r="D54" s="34"/>
      <c r="E54" s="34"/>
      <c r="F54" s="34"/>
      <c r="G54" s="34"/>
      <c r="H54" s="34"/>
      <c r="I54" s="34"/>
    </row>
    <row r="55" spans="2:9">
      <c r="B55" s="34"/>
      <c r="D55" s="34"/>
      <c r="E55" s="34"/>
      <c r="F55" s="34"/>
      <c r="G55" s="34"/>
      <c r="H55" s="34"/>
      <c r="I55" s="34"/>
    </row>
    <row r="56" spans="2:9">
      <c r="B56" s="34"/>
      <c r="D56" s="34"/>
      <c r="E56" s="34"/>
      <c r="F56" s="34"/>
      <c r="G56" s="34"/>
      <c r="H56" s="34"/>
      <c r="I56" s="34"/>
    </row>
    <row r="57" spans="2:9">
      <c r="B57" s="34"/>
      <c r="D57" s="34"/>
      <c r="E57" s="34"/>
      <c r="F57" s="34"/>
      <c r="G57" s="34"/>
      <c r="H57" s="34"/>
      <c r="I57" s="34"/>
    </row>
    <row r="58" spans="2:9">
      <c r="B58" s="34"/>
      <c r="D58" s="34"/>
      <c r="E58" s="34"/>
      <c r="F58" s="34"/>
      <c r="G58" s="34"/>
      <c r="H58" s="34"/>
      <c r="I58" s="34"/>
    </row>
    <row r="59" spans="2:9">
      <c r="B59" s="34"/>
      <c r="D59" s="34"/>
      <c r="E59" s="34"/>
      <c r="F59" s="34"/>
      <c r="G59" s="34"/>
      <c r="H59" s="34"/>
      <c r="I59" s="34"/>
    </row>
    <row r="60" spans="2:9">
      <c r="B60" s="34"/>
      <c r="D60" s="34"/>
      <c r="E60" s="34"/>
      <c r="F60" s="34"/>
      <c r="G60" s="34"/>
      <c r="H60" s="34"/>
      <c r="I60" s="34"/>
    </row>
    <row r="61" spans="2:9">
      <c r="B61" s="34"/>
      <c r="D61" s="34"/>
      <c r="E61" s="34"/>
      <c r="F61" s="34"/>
      <c r="G61" s="34"/>
      <c r="H61" s="34"/>
      <c r="I61" s="34"/>
    </row>
    <row r="62" spans="2:9">
      <c r="B62" s="34"/>
      <c r="D62" s="34"/>
      <c r="E62" s="34"/>
      <c r="F62" s="34"/>
      <c r="G62" s="34"/>
      <c r="H62" s="34"/>
      <c r="I62" s="34"/>
    </row>
    <row r="63" spans="2:9">
      <c r="B63" s="34"/>
      <c r="D63" s="34"/>
      <c r="E63" s="34"/>
      <c r="F63" s="34"/>
      <c r="G63" s="34"/>
      <c r="H63" s="34"/>
      <c r="I63" s="34"/>
    </row>
    <row r="64" spans="2:9">
      <c r="B64" s="34"/>
      <c r="D64" s="42"/>
      <c r="E64" s="34"/>
      <c r="F64" s="34"/>
      <c r="G64" s="34"/>
      <c r="H64" s="34"/>
      <c r="I64" s="34"/>
    </row>
    <row r="65" spans="2:9">
      <c r="B65" s="34"/>
      <c r="D65" s="42"/>
      <c r="E65" s="34"/>
      <c r="F65" s="34"/>
      <c r="G65" s="34"/>
      <c r="H65" s="34"/>
      <c r="I65" s="34"/>
    </row>
    <row r="66" spans="2:9">
      <c r="B66" s="34"/>
      <c r="D66" s="42"/>
      <c r="E66" s="34"/>
      <c r="F66" s="34"/>
      <c r="G66" s="34"/>
      <c r="H66" s="34"/>
      <c r="I66" s="34"/>
    </row>
    <row r="67" spans="2:9">
      <c r="B67" s="34"/>
      <c r="D67" s="42"/>
      <c r="E67" s="34"/>
      <c r="F67" s="34"/>
      <c r="G67" s="34"/>
      <c r="H67" s="34"/>
      <c r="I67" s="34"/>
    </row>
    <row r="68" spans="2:9">
      <c r="B68" s="34"/>
      <c r="D68" s="42"/>
      <c r="E68" s="34"/>
      <c r="F68" s="34"/>
      <c r="G68" s="34"/>
      <c r="H68" s="34"/>
      <c r="I68" s="34"/>
    </row>
    <row r="69" spans="2:9">
      <c r="B69" s="34"/>
      <c r="D69" s="42"/>
      <c r="E69" s="34"/>
      <c r="F69" s="34"/>
      <c r="G69" s="34"/>
      <c r="H69" s="34"/>
      <c r="I69" s="34"/>
    </row>
    <row r="70" spans="2:9">
      <c r="B70" s="34"/>
      <c r="D70" s="42"/>
      <c r="E70" s="34"/>
      <c r="F70" s="34"/>
      <c r="G70" s="34"/>
      <c r="H70" s="34"/>
      <c r="I70" s="34"/>
    </row>
    <row r="71" spans="2:9">
      <c r="B71" s="34"/>
      <c r="D71" s="42"/>
      <c r="E71" s="34"/>
      <c r="F71" s="34"/>
      <c r="G71" s="34"/>
      <c r="H71" s="34"/>
      <c r="I71" s="34"/>
    </row>
    <row r="72" spans="2:9">
      <c r="B72" s="34"/>
      <c r="D72" s="42"/>
      <c r="E72" s="34"/>
      <c r="F72" s="34"/>
      <c r="G72" s="34"/>
      <c r="H72" s="34"/>
      <c r="I72" s="34"/>
    </row>
    <row r="73" spans="2:9">
      <c r="B73" s="34"/>
      <c r="D73" s="42"/>
      <c r="E73" s="34"/>
      <c r="F73" s="34"/>
      <c r="G73" s="34"/>
      <c r="H73" s="34"/>
      <c r="I73" s="34"/>
    </row>
    <row r="74" spans="2:9">
      <c r="B74" s="34"/>
      <c r="D74" s="42"/>
      <c r="E74" s="34"/>
      <c r="F74" s="34"/>
      <c r="G74" s="34"/>
      <c r="H74" s="34"/>
      <c r="I74" s="34"/>
    </row>
    <row r="75" spans="2:9">
      <c r="B75" s="34"/>
      <c r="D75" s="42"/>
      <c r="E75" s="34"/>
      <c r="F75" s="34"/>
      <c r="G75" s="34"/>
      <c r="H75" s="34"/>
      <c r="I75" s="34"/>
    </row>
    <row r="76" spans="2:9">
      <c r="B76" s="34"/>
      <c r="D76" s="42"/>
      <c r="E76" s="34"/>
      <c r="F76" s="34"/>
      <c r="G76" s="34"/>
      <c r="H76" s="34"/>
      <c r="I76" s="34"/>
    </row>
    <row r="77" spans="2:9">
      <c r="B77" s="34"/>
      <c r="D77" s="42"/>
      <c r="E77" s="34"/>
      <c r="F77" s="34"/>
      <c r="G77" s="34"/>
      <c r="H77" s="34"/>
      <c r="I77" s="34"/>
    </row>
    <row r="78" spans="2:9">
      <c r="B78" s="34"/>
      <c r="D78" s="42"/>
      <c r="E78" s="34"/>
      <c r="F78" s="34"/>
      <c r="G78" s="34"/>
      <c r="H78" s="34"/>
      <c r="I78" s="34"/>
    </row>
    <row r="79" spans="2:9">
      <c r="B79" s="34"/>
      <c r="D79" s="42"/>
      <c r="E79" s="34"/>
      <c r="F79" s="34"/>
      <c r="G79" s="34"/>
      <c r="H79" s="34"/>
      <c r="I79" s="34"/>
    </row>
    <row r="80" spans="2:9">
      <c r="B80" s="34"/>
      <c r="D80" s="42"/>
      <c r="E80" s="34"/>
      <c r="F80" s="34"/>
      <c r="G80" s="34"/>
      <c r="H80" s="34"/>
      <c r="I80" s="34"/>
    </row>
    <row r="81" spans="2:9">
      <c r="B81" s="34"/>
      <c r="D81" s="42"/>
      <c r="E81" s="34"/>
      <c r="F81" s="34"/>
      <c r="G81" s="34"/>
      <c r="H81" s="34"/>
      <c r="I81" s="34"/>
    </row>
    <row r="82" spans="2:9">
      <c r="B82" s="34"/>
      <c r="D82" s="42"/>
      <c r="E82" s="34"/>
      <c r="F82" s="34"/>
      <c r="G82" s="34"/>
      <c r="H82" s="34"/>
      <c r="I82" s="34"/>
    </row>
    <row r="83" spans="2:9">
      <c r="B83" s="34"/>
      <c r="D83" s="42"/>
      <c r="E83" s="34"/>
      <c r="F83" s="34"/>
      <c r="G83" s="34"/>
      <c r="H83" s="34"/>
      <c r="I83" s="34"/>
    </row>
    <row r="84" spans="2:9">
      <c r="B84" s="34"/>
      <c r="D84" s="42"/>
      <c r="E84" s="34"/>
      <c r="F84" s="34"/>
      <c r="G84" s="34"/>
      <c r="H84" s="34"/>
      <c r="I84" s="34"/>
    </row>
    <row r="85" spans="2:9">
      <c r="B85" s="34"/>
      <c r="D85" s="42"/>
      <c r="E85" s="34"/>
      <c r="F85" s="34"/>
      <c r="G85" s="34"/>
      <c r="H85" s="34"/>
      <c r="I85" s="34"/>
    </row>
    <row r="86" spans="2:9">
      <c r="B86" s="34"/>
      <c r="D86" s="42"/>
      <c r="E86" s="34"/>
      <c r="F86" s="34"/>
      <c r="G86" s="34"/>
      <c r="H86" s="34"/>
      <c r="I86" s="34"/>
    </row>
    <row r="87" spans="2:9">
      <c r="B87" s="34"/>
      <c r="D87" s="42"/>
      <c r="E87" s="34"/>
      <c r="F87" s="34"/>
      <c r="G87" s="34"/>
      <c r="H87" s="34"/>
      <c r="I87" s="34"/>
    </row>
    <row r="88" spans="2:9">
      <c r="B88" s="34"/>
      <c r="D88" s="42"/>
      <c r="E88" s="34"/>
      <c r="F88" s="34"/>
      <c r="G88" s="34"/>
      <c r="H88" s="34"/>
      <c r="I88" s="34"/>
    </row>
    <row r="89" spans="2:9">
      <c r="B89" s="34"/>
      <c r="D89" s="42"/>
      <c r="E89" s="34"/>
      <c r="F89" s="34"/>
      <c r="G89" s="34"/>
      <c r="H89" s="34"/>
      <c r="I89" s="34"/>
    </row>
    <row r="90" spans="2:9">
      <c r="B90" s="34"/>
      <c r="D90" s="42"/>
      <c r="E90" s="34"/>
      <c r="F90" s="34"/>
      <c r="G90" s="34"/>
      <c r="H90" s="34"/>
      <c r="I90" s="34"/>
    </row>
    <row r="91" spans="2:9">
      <c r="B91" s="34"/>
      <c r="D91" s="42"/>
      <c r="E91" s="34"/>
      <c r="F91" s="34"/>
      <c r="G91" s="34"/>
      <c r="H91" s="34"/>
      <c r="I91" s="34"/>
    </row>
    <row r="92" spans="2:9">
      <c r="B92" s="34"/>
      <c r="D92" s="42"/>
      <c r="E92" s="34"/>
      <c r="F92" s="34"/>
      <c r="G92" s="34"/>
      <c r="H92" s="34"/>
      <c r="I92" s="34"/>
    </row>
    <row r="93" spans="2:9">
      <c r="B93" s="34"/>
      <c r="D93" s="42"/>
      <c r="E93" s="34"/>
      <c r="F93" s="34"/>
      <c r="G93" s="34"/>
      <c r="H93" s="34"/>
      <c r="I93" s="34"/>
    </row>
    <row r="94" spans="2:9">
      <c r="B94" s="34"/>
      <c r="D94" s="42"/>
      <c r="E94" s="34"/>
      <c r="F94" s="34"/>
      <c r="G94" s="34"/>
      <c r="H94" s="34"/>
      <c r="I94" s="34"/>
    </row>
  </sheetData>
  <mergeCells count="9">
    <mergeCell ref="A43:B43"/>
    <mergeCell ref="A27:A29"/>
    <mergeCell ref="A13:A15"/>
    <mergeCell ref="A37:B37"/>
    <mergeCell ref="F1:H1"/>
    <mergeCell ref="A16:A19"/>
    <mergeCell ref="G3:H3"/>
    <mergeCell ref="A2:H2"/>
    <mergeCell ref="A38:A42"/>
  </mergeCells>
  <pageMargins left="0" right="0" top="0" bottom="0" header="0.15748031496062992" footer="0.19685039370078741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2023-05-10T06:41:27Z</cp:lastPrinted>
  <dcterms:created xsi:type="dcterms:W3CDTF">2002-11-26T08:28:37Z</dcterms:created>
  <dcterms:modified xsi:type="dcterms:W3CDTF">2023-05-10T06:41:32Z</dcterms:modified>
</cp:coreProperties>
</file>